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941a1dce87fd045/work/2020-06_MZSR/2020-07_DRG/2025_DRG2026/10_ZS_kontr/"/>
    </mc:Choice>
  </mc:AlternateContent>
  <xr:revisionPtr revIDLastSave="3" documentId="8_{68CDC774-3DEC-43CC-AB7E-76DE3B1DBA11}" xr6:coauthVersionLast="47" xr6:coauthVersionMax="47" xr10:uidLastSave="{B22AC2E0-0A37-47B5-824C-4F9E60F6D79A}"/>
  <bookViews>
    <workbookView xWindow="768" yWindow="768" windowWidth="19572" windowHeight="12168" xr2:uid="{8EEE6D79-C56E-4850-A18A-C7832510B7DE}"/>
  </bookViews>
  <sheets>
    <sheet name="udaje_pre_vypocet_zakl_sadzby" sheetId="1" r:id="rId1"/>
  </sheets>
  <definedNames>
    <definedName name="bla">CONCATENATE("TP!","b",#REF!)</definedName>
    <definedName name="D">#REF!</definedName>
    <definedName name="liste">#REF!</definedName>
    <definedName name="T_1004">CONCATENATE("TP!","b",#REF!)</definedName>
    <definedName name="T_2005">#REF!</definedName>
    <definedName name="TP001.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0" i="1" l="1"/>
  <c r="X100" i="1"/>
  <c r="X98" i="1"/>
  <c r="V98" i="1"/>
  <c r="Q97" i="1"/>
  <c r="M97" i="1"/>
  <c r="X97" i="1"/>
  <c r="E97" i="1"/>
  <c r="I96" i="1"/>
  <c r="M95" i="1"/>
  <c r="Q94" i="1"/>
  <c r="X94" i="1"/>
  <c r="W93" i="1"/>
  <c r="M92" i="1"/>
  <c r="X92" i="1"/>
  <c r="W91" i="1"/>
  <c r="X91" i="1"/>
  <c r="W90" i="1"/>
  <c r="Q88" i="1"/>
  <c r="Q87" i="1"/>
  <c r="M87" i="1"/>
  <c r="X87" i="1"/>
  <c r="X86" i="1"/>
  <c r="W86" i="1"/>
  <c r="Q83" i="1"/>
  <c r="X83" i="1"/>
  <c r="X82" i="1"/>
  <c r="W82" i="1"/>
  <c r="W81" i="1"/>
  <c r="E81" i="1"/>
  <c r="X79" i="1"/>
  <c r="W78" i="1"/>
  <c r="Q77" i="1"/>
  <c r="W77" i="1"/>
  <c r="I76" i="1"/>
  <c r="X75" i="1"/>
  <c r="W75" i="1"/>
  <c r="Q74" i="1"/>
  <c r="X74" i="1"/>
  <c r="W74" i="1"/>
  <c r="E74" i="1"/>
  <c r="X73" i="1"/>
  <c r="Q72" i="1"/>
  <c r="M71" i="1"/>
  <c r="W71" i="1"/>
  <c r="X69" i="1"/>
  <c r="W69" i="1"/>
  <c r="V68" i="1"/>
  <c r="Q67" i="1"/>
  <c r="E67" i="1"/>
  <c r="V66" i="1"/>
  <c r="X65" i="1"/>
  <c r="X61" i="1"/>
  <c r="V60" i="1"/>
  <c r="Q59" i="1"/>
  <c r="M59" i="1"/>
  <c r="X58" i="1"/>
  <c r="X57" i="1"/>
  <c r="Q56" i="1"/>
  <c r="X56" i="1"/>
  <c r="V55" i="1"/>
  <c r="Q55" i="1"/>
  <c r="X53" i="1"/>
  <c r="X51" i="1"/>
  <c r="W51" i="1"/>
  <c r="M50" i="1"/>
  <c r="M49" i="1"/>
  <c r="W49" i="1"/>
  <c r="X49" i="1"/>
  <c r="X47" i="1"/>
  <c r="W47" i="1"/>
  <c r="V47" i="1"/>
  <c r="I46" i="1"/>
  <c r="Q45" i="1"/>
  <c r="W45" i="1"/>
  <c r="Q44" i="1"/>
  <c r="W44" i="1"/>
  <c r="V44" i="1"/>
  <c r="X44" i="1"/>
  <c r="X43" i="1"/>
  <c r="E43" i="1"/>
  <c r="M42" i="1"/>
  <c r="X42" i="1"/>
  <c r="V42" i="1"/>
  <c r="W41" i="1"/>
  <c r="V41" i="1"/>
  <c r="M39" i="1"/>
  <c r="X38" i="1"/>
  <c r="W38" i="1"/>
  <c r="M37" i="1"/>
  <c r="W37" i="1"/>
  <c r="V37" i="1"/>
  <c r="W36" i="1"/>
  <c r="Q36" i="1"/>
  <c r="Q35" i="1"/>
  <c r="X35" i="1"/>
  <c r="W34" i="1"/>
  <c r="E34" i="1"/>
  <c r="X33" i="1"/>
  <c r="V33" i="1"/>
  <c r="Q32" i="1"/>
  <c r="W32" i="1"/>
  <c r="Q31" i="1"/>
  <c r="X31" i="1"/>
  <c r="W31" i="1"/>
  <c r="W30" i="1"/>
  <c r="V29" i="1"/>
  <c r="M28" i="1"/>
  <c r="V27" i="1"/>
  <c r="V26" i="1"/>
  <c r="Q25" i="1"/>
  <c r="X25" i="1"/>
  <c r="W25" i="1"/>
  <c r="V25" i="1"/>
  <c r="Q23" i="1"/>
  <c r="M23" i="1"/>
  <c r="M22" i="1"/>
  <c r="Q21" i="1"/>
  <c r="Q20" i="1"/>
  <c r="M20" i="1"/>
  <c r="W20" i="1"/>
  <c r="V20" i="1"/>
  <c r="X19" i="1"/>
  <c r="X18" i="1"/>
  <c r="M18" i="1"/>
  <c r="Q15" i="1"/>
  <c r="M14" i="1"/>
  <c r="W14" i="1"/>
  <c r="X13" i="1"/>
  <c r="M12" i="1"/>
  <c r="W12" i="1"/>
  <c r="S4" i="1"/>
  <c r="E26" i="1" l="1"/>
  <c r="M45" i="1"/>
  <c r="P4" i="1"/>
  <c r="M91" i="1"/>
  <c r="X30" i="1"/>
  <c r="M43" i="1"/>
  <c r="W16" i="1"/>
  <c r="W60" i="1"/>
  <c r="Q13" i="1"/>
  <c r="V24" i="1"/>
  <c r="E55" i="1"/>
  <c r="X60" i="1"/>
  <c r="M78" i="1"/>
  <c r="X85" i="1"/>
  <c r="Q86" i="1"/>
  <c r="W97" i="1"/>
  <c r="E48" i="1"/>
  <c r="M53" i="1"/>
  <c r="X20" i="1"/>
  <c r="M48" i="1"/>
  <c r="M57" i="1"/>
  <c r="W15" i="1"/>
  <c r="M16" i="1"/>
  <c r="X24" i="1"/>
  <c r="Q26" i="1"/>
  <c r="W42" i="1"/>
  <c r="Q65" i="1"/>
  <c r="I81" i="1"/>
  <c r="M85" i="1"/>
  <c r="I43" i="1"/>
  <c r="I57" i="1"/>
  <c r="M35" i="1"/>
  <c r="E94" i="1"/>
  <c r="X16" i="1"/>
  <c r="X15" i="1"/>
  <c r="W19" i="1"/>
  <c r="E23" i="1"/>
  <c r="M24" i="1"/>
  <c r="X28" i="1"/>
  <c r="Q30" i="1"/>
  <c r="M41" i="1"/>
  <c r="W46" i="1"/>
  <c r="M47" i="1"/>
  <c r="M51" i="1"/>
  <c r="W59" i="1"/>
  <c r="M64" i="1"/>
  <c r="W67" i="1"/>
  <c r="X77" i="1"/>
  <c r="Q90" i="1"/>
  <c r="X93" i="1"/>
  <c r="M100" i="1"/>
  <c r="M54" i="1"/>
  <c r="Q18" i="1"/>
  <c r="M26" i="1"/>
  <c r="V74" i="1"/>
  <c r="M98" i="1"/>
  <c r="I33" i="1"/>
  <c r="U33" i="1" s="1"/>
  <c r="X11" i="1"/>
  <c r="Q16" i="1"/>
  <c r="X23" i="1"/>
  <c r="X40" i="1"/>
  <c r="E45" i="1"/>
  <c r="Q48" i="1"/>
  <c r="X59" i="1"/>
  <c r="M81" i="1"/>
  <c r="W84" i="1"/>
  <c r="Q85" i="1"/>
  <c r="M89" i="1"/>
  <c r="M93" i="1"/>
  <c r="X96" i="1"/>
  <c r="W23" i="1"/>
  <c r="X36" i="1"/>
  <c r="X50" i="1"/>
  <c r="W80" i="1"/>
  <c r="V99" i="1"/>
  <c r="M19" i="1"/>
  <c r="M6" i="1" s="1"/>
  <c r="W40" i="1"/>
  <c r="E44" i="1"/>
  <c r="M63" i="1"/>
  <c r="X80" i="1"/>
  <c r="E91" i="1"/>
  <c r="V18" i="1"/>
  <c r="X27" i="1"/>
  <c r="M40" i="1"/>
  <c r="X45" i="1"/>
  <c r="Q68" i="1"/>
  <c r="V95" i="1"/>
  <c r="X99" i="1"/>
  <c r="I53" i="1"/>
  <c r="Q54" i="1"/>
  <c r="W28" i="1"/>
  <c r="X14" i="1"/>
  <c r="W27" i="1"/>
  <c r="X32" i="1"/>
  <c r="W54" i="1"/>
  <c r="I71" i="1"/>
  <c r="W87" i="1"/>
  <c r="R4" i="1"/>
  <c r="M27" i="1"/>
  <c r="Q29" i="1"/>
  <c r="Q33" i="1"/>
  <c r="V35" i="1"/>
  <c r="W39" i="1"/>
  <c r="Q41" i="1"/>
  <c r="V43" i="1"/>
  <c r="Q46" i="1"/>
  <c r="U46" i="1" s="1"/>
  <c r="W58" i="1"/>
  <c r="X62" i="1"/>
  <c r="X66" i="1"/>
  <c r="M76" i="1"/>
  <c r="E79" i="1"/>
  <c r="M99" i="1"/>
  <c r="V94" i="1"/>
  <c r="V32" i="1"/>
  <c r="I32" i="1"/>
  <c r="U32" i="1" s="1"/>
  <c r="I18" i="1"/>
  <c r="W18" i="1"/>
  <c r="W66" i="1"/>
  <c r="I66" i="1"/>
  <c r="U66" i="1" s="1"/>
  <c r="I31" i="1"/>
  <c r="U31" i="1" s="1"/>
  <c r="V31" i="1"/>
  <c r="I83" i="1"/>
  <c r="U83" i="1" s="1"/>
  <c r="V83" i="1"/>
  <c r="I67" i="1"/>
  <c r="U67" i="1" s="1"/>
  <c r="W96" i="1"/>
  <c r="X22" i="1"/>
  <c r="W26" i="1"/>
  <c r="W68" i="1"/>
  <c r="E100" i="1"/>
  <c r="W11" i="1"/>
  <c r="Q14" i="1"/>
  <c r="E18" i="1"/>
  <c r="V21" i="1"/>
  <c r="M25" i="1"/>
  <c r="E40" i="1"/>
  <c r="E41" i="1"/>
  <c r="X46" i="1"/>
  <c r="Q52" i="1"/>
  <c r="Q53" i="1"/>
  <c r="U53" i="1" s="1"/>
  <c r="W57" i="1"/>
  <c r="M60" i="1"/>
  <c r="W61" i="1"/>
  <c r="M80" i="1"/>
  <c r="Q82" i="1"/>
  <c r="Q91" i="1"/>
  <c r="Q92" i="1"/>
  <c r="G4" i="1"/>
  <c r="E20" i="1"/>
  <c r="Q27" i="1"/>
  <c r="Q37" i="1"/>
  <c r="V50" i="1"/>
  <c r="Q51" i="1"/>
  <c r="M67" i="1"/>
  <c r="M69" i="1"/>
  <c r="W70" i="1"/>
  <c r="Q71" i="1"/>
  <c r="U71" i="1" s="1"/>
  <c r="E76" i="1"/>
  <c r="I79" i="1"/>
  <c r="Q81" i="1"/>
  <c r="X21" i="1"/>
  <c r="Q28" i="1"/>
  <c r="W33" i="1"/>
  <c r="M46" i="1"/>
  <c r="E64" i="1"/>
  <c r="E75" i="1"/>
  <c r="E96" i="1"/>
  <c r="V100" i="1"/>
  <c r="L6" i="1"/>
  <c r="T4" i="1"/>
  <c r="Q4" i="1" s="1"/>
  <c r="I40" i="1"/>
  <c r="U40" i="1" s="1"/>
  <c r="Q69" i="1"/>
  <c r="I75" i="1"/>
  <c r="U75" i="1" s="1"/>
  <c r="Q80" i="1"/>
  <c r="M88" i="1"/>
  <c r="Q89" i="1"/>
  <c r="O4" i="1"/>
  <c r="E31" i="1"/>
  <c r="E53" i="1"/>
  <c r="Q60" i="1"/>
  <c r="M65" i="1"/>
  <c r="X76" i="1"/>
  <c r="M86" i="1"/>
  <c r="E95" i="1"/>
  <c r="R6" i="1"/>
  <c r="S6" i="1"/>
  <c r="M21" i="1"/>
  <c r="M7" i="1" s="1"/>
  <c r="Q22" i="1"/>
  <c r="E36" i="1"/>
  <c r="X39" i="1"/>
  <c r="Q47" i="1"/>
  <c r="V48" i="1"/>
  <c r="W55" i="1"/>
  <c r="Q58" i="1"/>
  <c r="E62" i="1"/>
  <c r="E15" i="1"/>
  <c r="V16" i="1"/>
  <c r="X17" i="1"/>
  <c r="Q24" i="1"/>
  <c r="E30" i="1"/>
  <c r="E32" i="1"/>
  <c r="W35" i="1"/>
  <c r="E37" i="1"/>
  <c r="Q42" i="1"/>
  <c r="M44" i="1"/>
  <c r="Q49" i="1"/>
  <c r="M56" i="1"/>
  <c r="Q66" i="1"/>
  <c r="E71" i="1"/>
  <c r="E72" i="1"/>
  <c r="M77" i="1"/>
  <c r="E83" i="1"/>
  <c r="V88" i="1"/>
  <c r="V52" i="1"/>
  <c r="X95" i="1"/>
  <c r="Q11" i="1"/>
  <c r="E28" i="1"/>
  <c r="E29" i="1"/>
  <c r="I34" i="1"/>
  <c r="X54" i="1"/>
  <c r="Q57" i="1"/>
  <c r="U57" i="1" s="1"/>
  <c r="M73" i="1"/>
  <c r="M74" i="1"/>
  <c r="M75" i="1"/>
  <c r="Q78" i="1"/>
  <c r="W83" i="1"/>
  <c r="X88" i="1"/>
  <c r="M17" i="1"/>
  <c r="E90" i="1"/>
  <c r="W94" i="1"/>
  <c r="N10" i="1"/>
  <c r="Q19" i="1"/>
  <c r="Q39" i="1"/>
  <c r="Q43" i="1"/>
  <c r="E47" i="1"/>
  <c r="W52" i="1"/>
  <c r="M62" i="1"/>
  <c r="E69" i="1"/>
  <c r="Q99" i="1"/>
  <c r="Q17" i="1"/>
  <c r="V23" i="1"/>
  <c r="E25" i="1"/>
  <c r="V28" i="1"/>
  <c r="M31" i="1"/>
  <c r="I37" i="1"/>
  <c r="Q40" i="1"/>
  <c r="E49" i="1"/>
  <c r="E59" i="1"/>
  <c r="Q63" i="1"/>
  <c r="Q75" i="1"/>
  <c r="X81" i="1"/>
  <c r="I91" i="1"/>
  <c r="U91" i="1" s="1"/>
  <c r="M94" i="1"/>
  <c r="Q38" i="1"/>
  <c r="M61" i="1"/>
  <c r="W63" i="1"/>
  <c r="Q98" i="1"/>
  <c r="M15" i="1"/>
  <c r="M29" i="1"/>
  <c r="M33" i="1"/>
  <c r="I47" i="1"/>
  <c r="X48" i="1"/>
  <c r="M52" i="1"/>
  <c r="X63" i="1"/>
  <c r="I69" i="1"/>
  <c r="V75" i="1"/>
  <c r="X89" i="1"/>
  <c r="Q93" i="1"/>
  <c r="Q95" i="1"/>
  <c r="Q96" i="1"/>
  <c r="O8" i="1"/>
  <c r="F5" i="1"/>
  <c r="F7" i="1"/>
  <c r="H7" i="1"/>
  <c r="F9" i="1"/>
  <c r="X12" i="1"/>
  <c r="L10" i="1"/>
  <c r="N6" i="1"/>
  <c r="P7" i="1"/>
  <c r="T5" i="1"/>
  <c r="T10" i="1"/>
  <c r="T8" i="1"/>
  <c r="O7" i="1"/>
  <c r="J6" i="1"/>
  <c r="V6" i="1" s="1"/>
  <c r="S5" i="1"/>
  <c r="S10" i="1"/>
  <c r="H9" i="1"/>
  <c r="S8" i="1"/>
  <c r="G7" i="1"/>
  <c r="P6" i="1"/>
  <c r="R8" i="1"/>
  <c r="R5" i="1"/>
  <c r="S9" i="1"/>
  <c r="P8" i="1"/>
  <c r="H6" i="1"/>
  <c r="O5" i="1"/>
  <c r="N8" i="1"/>
  <c r="S7" i="1"/>
  <c r="F6" i="1"/>
  <c r="P9" i="1"/>
  <c r="H10" i="1"/>
  <c r="L8" i="1"/>
  <c r="T7" i="1"/>
  <c r="G6" i="1"/>
  <c r="G10" i="1"/>
  <c r="T9" i="1"/>
  <c r="R7" i="1"/>
  <c r="P5" i="1"/>
  <c r="H8" i="1"/>
  <c r="G8" i="1"/>
  <c r="F10" i="1"/>
  <c r="R9" i="1"/>
  <c r="Q7" i="1"/>
  <c r="N5" i="1"/>
  <c r="O9" i="1"/>
  <c r="N7" i="1"/>
  <c r="L5" i="1"/>
  <c r="N9" i="1"/>
  <c r="L7" i="1"/>
  <c r="F8" i="1"/>
  <c r="R10" i="1"/>
  <c r="J7" i="1"/>
  <c r="V7" i="1" s="1"/>
  <c r="H5" i="1"/>
  <c r="G9" i="1"/>
  <c r="T6" i="1"/>
  <c r="X6" i="1" s="1"/>
  <c r="G5" i="1"/>
  <c r="P10" i="1"/>
  <c r="Q6" i="1"/>
  <c r="O10" i="1"/>
  <c r="O6" i="1"/>
  <c r="E11" i="1"/>
  <c r="F4" i="1"/>
  <c r="H4" i="1"/>
  <c r="N4" i="1"/>
  <c r="M11" i="1"/>
  <c r="E12" i="1"/>
  <c r="Q12" i="1"/>
  <c r="Q5" i="1" s="1"/>
  <c r="E13" i="1"/>
  <c r="W13" i="1"/>
  <c r="V13" i="1"/>
  <c r="M13" i="1"/>
  <c r="E14" i="1"/>
  <c r="I15" i="1"/>
  <c r="U15" i="1" s="1"/>
  <c r="V15" i="1"/>
  <c r="V17" i="1"/>
  <c r="E19" i="1"/>
  <c r="E17" i="1"/>
  <c r="W17" i="1"/>
  <c r="I19" i="1"/>
  <c r="V19" i="1"/>
  <c r="E16" i="1"/>
  <c r="I16" i="1"/>
  <c r="U16" i="1" s="1"/>
  <c r="I21" i="1"/>
  <c r="U21" i="1" s="1"/>
  <c r="W21" i="1"/>
  <c r="I22" i="1"/>
  <c r="U22" i="1" s="1"/>
  <c r="W22" i="1"/>
  <c r="I24" i="1"/>
  <c r="W24" i="1"/>
  <c r="E21" i="1"/>
  <c r="E24" i="1"/>
  <c r="I20" i="1"/>
  <c r="U20" i="1" s="1"/>
  <c r="I23" i="1"/>
  <c r="U23" i="1" s="1"/>
  <c r="I29" i="1"/>
  <c r="U29" i="1" s="1"/>
  <c r="W29" i="1"/>
  <c r="I28" i="1"/>
  <c r="I25" i="1"/>
  <c r="U25" i="1" s="1"/>
  <c r="E22" i="1"/>
  <c r="V34" i="1"/>
  <c r="X26" i="1"/>
  <c r="I30" i="1"/>
  <c r="U30" i="1" s="1"/>
  <c r="V30" i="1"/>
  <c r="E27" i="1"/>
  <c r="V22" i="1"/>
  <c r="I27" i="1"/>
  <c r="M38" i="1"/>
  <c r="M30" i="1"/>
  <c r="I39" i="1"/>
  <c r="V39" i="1"/>
  <c r="X34" i="1"/>
  <c r="E33" i="1"/>
  <c r="E35" i="1"/>
  <c r="M34" i="1"/>
  <c r="I35" i="1"/>
  <c r="U35" i="1" s="1"/>
  <c r="U37" i="1"/>
  <c r="V40" i="1"/>
  <c r="X29" i="1"/>
  <c r="E38" i="1"/>
  <c r="Q34" i="1"/>
  <c r="M36" i="1"/>
  <c r="E42" i="1"/>
  <c r="I44" i="1"/>
  <c r="U44" i="1" s="1"/>
  <c r="I51" i="1"/>
  <c r="V51" i="1"/>
  <c r="X52" i="1"/>
  <c r="I52" i="1"/>
  <c r="M32" i="1"/>
  <c r="X37" i="1"/>
  <c r="E39" i="1"/>
  <c r="I41" i="1"/>
  <c r="U41" i="1" s="1"/>
  <c r="I42" i="1"/>
  <c r="U42" i="1" s="1"/>
  <c r="X41" i="1"/>
  <c r="V46" i="1"/>
  <c r="E50" i="1"/>
  <c r="W50" i="1"/>
  <c r="I55" i="1"/>
  <c r="I45" i="1"/>
  <c r="I49" i="1"/>
  <c r="V49" i="1"/>
  <c r="V45" i="1"/>
  <c r="E46" i="1"/>
  <c r="I54" i="1"/>
  <c r="U54" i="1" s="1"/>
  <c r="V54" i="1"/>
  <c r="I59" i="1"/>
  <c r="U59" i="1" s="1"/>
  <c r="V59" i="1"/>
  <c r="M58" i="1"/>
  <c r="E60" i="1"/>
  <c r="I62" i="1"/>
  <c r="V62" i="1"/>
  <c r="E54" i="1"/>
  <c r="I60" i="1"/>
  <c r="U60" i="1" s="1"/>
  <c r="I61" i="1"/>
  <c r="V61" i="1"/>
  <c r="W56" i="1"/>
  <c r="Q50" i="1"/>
  <c r="M55" i="1"/>
  <c r="I56" i="1"/>
  <c r="U56" i="1" s="1"/>
  <c r="V53" i="1"/>
  <c r="Q62" i="1"/>
  <c r="W53" i="1"/>
  <c r="Q61" i="1"/>
  <c r="E51" i="1"/>
  <c r="E52" i="1"/>
  <c r="I58" i="1"/>
  <c r="U58" i="1" s="1"/>
  <c r="V58" i="1"/>
  <c r="I50" i="1"/>
  <c r="V72" i="1"/>
  <c r="I72" i="1"/>
  <c r="U72" i="1" s="1"/>
  <c r="M66" i="1"/>
  <c r="E61" i="1"/>
  <c r="I70" i="1"/>
  <c r="V70" i="1"/>
  <c r="W62" i="1"/>
  <c r="E58" i="1"/>
  <c r="V64" i="1"/>
  <c r="I64" i="1"/>
  <c r="W65" i="1"/>
  <c r="X55" i="1"/>
  <c r="E56" i="1"/>
  <c r="V56" i="1"/>
  <c r="E57" i="1"/>
  <c r="V57" i="1"/>
  <c r="E63" i="1"/>
  <c r="X64" i="1"/>
  <c r="E68" i="1"/>
  <c r="E65" i="1"/>
  <c r="Q64" i="1"/>
  <c r="E73" i="1"/>
  <c r="V78" i="1"/>
  <c r="W73" i="1"/>
  <c r="Q70" i="1"/>
  <c r="M68" i="1"/>
  <c r="Q73" i="1"/>
  <c r="E70" i="1"/>
  <c r="I74" i="1"/>
  <c r="U74" i="1" s="1"/>
  <c r="Q76" i="1"/>
  <c r="V69" i="1"/>
  <c r="V67" i="1"/>
  <c r="E66" i="1"/>
  <c r="X67" i="1"/>
  <c r="X70" i="1"/>
  <c r="E77" i="1"/>
  <c r="M70" i="1"/>
  <c r="X71" i="1"/>
  <c r="X78" i="1"/>
  <c r="E78" i="1"/>
  <c r="W79" i="1"/>
  <c r="E82" i="1"/>
  <c r="X72" i="1"/>
  <c r="E80" i="1"/>
  <c r="M83" i="1"/>
  <c r="E84" i="1"/>
  <c r="W72" i="1"/>
  <c r="V76" i="1"/>
  <c r="M79" i="1"/>
  <c r="M82" i="1"/>
  <c r="M72" i="1"/>
  <c r="W76" i="1"/>
  <c r="Q79" i="1"/>
  <c r="V71" i="1"/>
  <c r="E86" i="1"/>
  <c r="I90" i="1"/>
  <c r="U90" i="1" s="1"/>
  <c r="V90" i="1"/>
  <c r="E92" i="1"/>
  <c r="M90" i="1"/>
  <c r="I93" i="1"/>
  <c r="U93" i="1" s="1"/>
  <c r="V93" i="1"/>
  <c r="I87" i="1"/>
  <c r="U87" i="1" s="1"/>
  <c r="M84" i="1"/>
  <c r="E88" i="1"/>
  <c r="V85" i="1"/>
  <c r="Q84" i="1"/>
  <c r="W85" i="1"/>
  <c r="E85" i="1"/>
  <c r="I89" i="1"/>
  <c r="U89" i="1" s="1"/>
  <c r="W89" i="1"/>
  <c r="V91" i="1"/>
  <c r="E93" i="1"/>
  <c r="I95" i="1"/>
  <c r="U96" i="1"/>
  <c r="I97" i="1"/>
  <c r="U97" i="1" s="1"/>
  <c r="E89" i="1"/>
  <c r="X90" i="1"/>
  <c r="W92" i="1"/>
  <c r="X84" i="1"/>
  <c r="V89" i="1"/>
  <c r="V87" i="1"/>
  <c r="E87" i="1"/>
  <c r="E98" i="1"/>
  <c r="W95" i="1"/>
  <c r="M96" i="1"/>
  <c r="E99" i="1"/>
  <c r="V96" i="1"/>
  <c r="V97" i="1"/>
  <c r="W100" i="1"/>
  <c r="V79" i="1" l="1"/>
  <c r="I85" i="1"/>
  <c r="U85" i="1" s="1"/>
  <c r="K8" i="1"/>
  <c r="W8" i="1" s="1"/>
  <c r="U18" i="1"/>
  <c r="X10" i="1"/>
  <c r="U51" i="1"/>
  <c r="U39" i="1"/>
  <c r="U27" i="1"/>
  <c r="U52" i="1"/>
  <c r="X8" i="1"/>
  <c r="I26" i="1"/>
  <c r="U26" i="1" s="1"/>
  <c r="U19" i="1"/>
  <c r="K7" i="1"/>
  <c r="W7" i="1" s="1"/>
  <c r="U69" i="1"/>
  <c r="W43" i="1"/>
  <c r="V81" i="1"/>
  <c r="U24" i="1"/>
  <c r="Q10" i="1"/>
  <c r="U81" i="1"/>
  <c r="J10" i="1"/>
  <c r="V10" i="1" s="1"/>
  <c r="U70" i="1"/>
  <c r="W48" i="1"/>
  <c r="I48" i="1"/>
  <c r="U48" i="1" s="1"/>
  <c r="U47" i="1"/>
  <c r="X7" i="1"/>
  <c r="U50" i="1"/>
  <c r="J5" i="1"/>
  <c r="V5" i="1" s="1"/>
  <c r="X5" i="1"/>
  <c r="E5" i="1"/>
  <c r="I13" i="1"/>
  <c r="U13" i="1" s="1"/>
  <c r="I100" i="1"/>
  <c r="U100" i="1" s="1"/>
  <c r="U64" i="1"/>
  <c r="I94" i="1"/>
  <c r="U94" i="1" s="1"/>
  <c r="I36" i="1"/>
  <c r="U36" i="1" s="1"/>
  <c r="V36" i="1"/>
  <c r="U79" i="1"/>
  <c r="M9" i="1"/>
  <c r="E10" i="1"/>
  <c r="I77" i="1"/>
  <c r="U77" i="1" s="1"/>
  <c r="V77" i="1"/>
  <c r="L9" i="1"/>
  <c r="X9" i="1" s="1"/>
  <c r="W64" i="1"/>
  <c r="K4" i="1"/>
  <c r="W4" i="1" s="1"/>
  <c r="K9" i="1"/>
  <c r="W9" i="1" s="1"/>
  <c r="I88" i="1"/>
  <c r="U88" i="1" s="1"/>
  <c r="W88" i="1"/>
  <c r="K10" i="1"/>
  <c r="W10" i="1" s="1"/>
  <c r="I99" i="1"/>
  <c r="U99" i="1" s="1"/>
  <c r="W99" i="1"/>
  <c r="M10" i="1"/>
  <c r="U49" i="1"/>
  <c r="I80" i="1"/>
  <c r="U80" i="1" s="1"/>
  <c r="V80" i="1"/>
  <c r="I78" i="1"/>
  <c r="U78" i="1" s="1"/>
  <c r="V92" i="1"/>
  <c r="I92" i="1"/>
  <c r="U92" i="1" s="1"/>
  <c r="I38" i="1"/>
  <c r="U38" i="1" s="1"/>
  <c r="V38" i="1"/>
  <c r="U95" i="1"/>
  <c r="I84" i="1"/>
  <c r="U84" i="1" s="1"/>
  <c r="V84" i="1"/>
  <c r="U45" i="1"/>
  <c r="U55" i="1"/>
  <c r="M4" i="1"/>
  <c r="J8" i="1"/>
  <c r="V8" i="1" s="1"/>
  <c r="E9" i="1"/>
  <c r="I14" i="1"/>
  <c r="U14" i="1" s="1"/>
  <c r="V14" i="1"/>
  <c r="W98" i="1"/>
  <c r="I98" i="1"/>
  <c r="U98" i="1" s="1"/>
  <c r="I73" i="1"/>
  <c r="U73" i="1" s="1"/>
  <c r="V73" i="1"/>
  <c r="U28" i="1"/>
  <c r="I65" i="1"/>
  <c r="U65" i="1" s="1"/>
  <c r="V65" i="1"/>
  <c r="U62" i="1"/>
  <c r="V12" i="1"/>
  <c r="I12" i="1"/>
  <c r="U12" i="1" s="1"/>
  <c r="I63" i="1"/>
  <c r="U63" i="1" s="1"/>
  <c r="V63" i="1"/>
  <c r="I17" i="1"/>
  <c r="E7" i="1"/>
  <c r="L4" i="1"/>
  <c r="X4" i="1" s="1"/>
  <c r="I8" i="1"/>
  <c r="I82" i="1"/>
  <c r="U82" i="1" s="1"/>
  <c r="V82" i="1"/>
  <c r="U76" i="1"/>
  <c r="X68" i="1"/>
  <c r="I68" i="1"/>
  <c r="U68" i="1" s="1"/>
  <c r="E6" i="1"/>
  <c r="E8" i="1"/>
  <c r="I7" i="1"/>
  <c r="U7" i="1" s="1"/>
  <c r="U34" i="1"/>
  <c r="E4" i="1"/>
  <c r="Q9" i="1"/>
  <c r="J9" i="1"/>
  <c r="V9" i="1" s="1"/>
  <c r="V11" i="1"/>
  <c r="J4" i="1"/>
  <c r="I11" i="1"/>
  <c r="M5" i="1"/>
  <c r="K6" i="1"/>
  <c r="W6" i="1" s="1"/>
  <c r="V86" i="1"/>
  <c r="I86" i="1"/>
  <c r="U61" i="1"/>
  <c r="M8" i="1"/>
  <c r="Q8" i="1"/>
  <c r="U43" i="1"/>
  <c r="K5" i="1"/>
  <c r="W5" i="1" s="1"/>
  <c r="U86" i="1" l="1"/>
  <c r="I10" i="1"/>
  <c r="U10" i="1" s="1"/>
  <c r="U8" i="1"/>
  <c r="U17" i="1"/>
  <c r="I6" i="1"/>
  <c r="U6" i="1" s="1"/>
  <c r="I9" i="1"/>
  <c r="U9" i="1" s="1"/>
  <c r="U11" i="1"/>
  <c r="I5" i="1"/>
  <c r="I4" i="1"/>
  <c r="U4" i="1" s="1"/>
  <c r="V4" i="1"/>
  <c r="U5" i="1" l="1"/>
</calcChain>
</file>

<file path=xl/sharedStrings.xml><?xml version="1.0" encoding="utf-8"?>
<sst xmlns="http://schemas.openxmlformats.org/spreadsheetml/2006/main" count="395" uniqueCount="292">
  <si>
    <t>Údaje od zdravotných poisťovní - rok 2024</t>
  </si>
  <si>
    <t>Kód PZS</t>
  </si>
  <si>
    <t>Názov</t>
  </si>
  <si>
    <t>Skupina nemocníc</t>
  </si>
  <si>
    <t>CKS</t>
  </si>
  <si>
    <t>DRG úhrady celkové</t>
  </si>
  <si>
    <t>VŠZP</t>
  </si>
  <si>
    <t>Dôvera</t>
  </si>
  <si>
    <t>Union</t>
  </si>
  <si>
    <t>DRG úhrady bez PP</t>
  </si>
  <si>
    <t>Počet HP</t>
  </si>
  <si>
    <t>eCM</t>
  </si>
  <si>
    <t>Realizovaná základná sadzba</t>
  </si>
  <si>
    <t>Zákaldná sadzba určená CKS</t>
  </si>
  <si>
    <t>SR</t>
  </si>
  <si>
    <t>ŠÚ - kardioústavy</t>
  </si>
  <si>
    <t>ŠÚ - onkoústavy</t>
  </si>
  <si>
    <t>Nemocnice 4</t>
  </si>
  <si>
    <t>Nemocnice 3</t>
  </si>
  <si>
    <t>Nemocnice 2</t>
  </si>
  <si>
    <t>Nemocnice 1</t>
  </si>
  <si>
    <t>P70249</t>
  </si>
  <si>
    <t>NÁRODNÝ ÚSTAV SRDCOVÝCH A CIEVNYCH CHORÔB, A.S.</t>
  </si>
  <si>
    <t>P89851</t>
  </si>
  <si>
    <t>VÝCHODOSLOVENSKÝ ÚSTAV SRDCOVÝCH A CIEVNYCH CHORÔB KOŠICE, A.S.</t>
  </si>
  <si>
    <t>P35968</t>
  </si>
  <si>
    <t>STREDOSLOVENSKÝ ÚSTAV SRDCOVÝCH A CIEVNYCH CHORÔB, A.S.</t>
  </si>
  <si>
    <t>P30385</t>
  </si>
  <si>
    <t>KARDIOCENTRUM NITRA S.R.O.</t>
  </si>
  <si>
    <t>P68335</t>
  </si>
  <si>
    <t>CINRE S.R.O.</t>
  </si>
  <si>
    <t>P02851</t>
  </si>
  <si>
    <t>Kardiocentrum  AGEL s.r.o.</t>
  </si>
  <si>
    <t>P38561</t>
  </si>
  <si>
    <t>NÁRODNÝ ONKOLOGICKÝ ÚSTAV BRATISLAVA</t>
  </si>
  <si>
    <t>P31683</t>
  </si>
  <si>
    <t>ONKOLOGICKÝ ÚSTAV SV. ALŽBETY S.R.O.</t>
  </si>
  <si>
    <t>P76995</t>
  </si>
  <si>
    <t>VÝCHODOSLOVENSKÝ ONKOLOGICKÝ ÚSTAV, A.S.</t>
  </si>
  <si>
    <t>P43059</t>
  </si>
  <si>
    <t>NÁRODNÝ ÚSTAV DETSKÝCH CHORÔB</t>
  </si>
  <si>
    <t>N49813</t>
  </si>
  <si>
    <t>DFNSP BANSKÁ BYSTRICA</t>
  </si>
  <si>
    <t>P89483</t>
  </si>
  <si>
    <t>DETSKÁ FAKULTNÁ NEMOCNICA KOŠICE</t>
  </si>
  <si>
    <t>P40707</t>
  </si>
  <si>
    <t>UNIVERZITNÁ NEMOCNICA BRATISLAVA</t>
  </si>
  <si>
    <t>N42231</t>
  </si>
  <si>
    <t>FNSP F.D.ROOSEVELTA BANSKÁ BYSTRICA</t>
  </si>
  <si>
    <t>P77017</t>
  </si>
  <si>
    <t>UNIVERZITNÁ NEMOCNICA L. PASTEURA KOŠICE</t>
  </si>
  <si>
    <t>P38811</t>
  </si>
  <si>
    <t>UNIVERZITNÁ NEMOCNICA MARTIN</t>
  </si>
  <si>
    <t>P89543</t>
  </si>
  <si>
    <t>INŠTITÚT NUKLEÁRNEJ A MOLEKULÁRNEJ MEDICÍNY</t>
  </si>
  <si>
    <t>P20979</t>
  </si>
  <si>
    <t>FAKULTNÁ NEMOCNICA TRNAVA</t>
  </si>
  <si>
    <t>P85687</t>
  </si>
  <si>
    <t>FAKULTNÁ NEMOCNICA NITRA</t>
  </si>
  <si>
    <t>P42383</t>
  </si>
  <si>
    <t>FAKULTNÁ NEMOCNICA TRENČÍN</t>
  </si>
  <si>
    <t>N33067</t>
  </si>
  <si>
    <t>FNSP J.A. REIMANA PREŠOV</t>
  </si>
  <si>
    <t>N92725</t>
  </si>
  <si>
    <t>FAKULTNÁ NEMOCNICA S POLIKLINIKOU ŽILINA</t>
  </si>
  <si>
    <t>P81095</t>
  </si>
  <si>
    <t>FAKULTNÁ NEMOCNICA S POLIKLINIKOU N.ZÁMKY</t>
  </si>
  <si>
    <t>P91151</t>
  </si>
  <si>
    <t>ÚSTREDNÁ VOJENSKÁ NEMOCNICA SNP RUŽOMBEROK - FAKULTNÁ NEMOCNICA</t>
  </si>
  <si>
    <t>P43979</t>
  </si>
  <si>
    <t>NEMOCNICA AGEL KOŠICE-ŠACA A.S.</t>
  </si>
  <si>
    <t>N22001</t>
  </si>
  <si>
    <t>NEMOCNICA POPRAD, A.S.</t>
  </si>
  <si>
    <t>P66599</t>
  </si>
  <si>
    <t>NEMOCNICA S POLIKLINIKOU ŠTEFANA KUKURU MICHALOVCE, A.S.</t>
  </si>
  <si>
    <t>P25534</t>
  </si>
  <si>
    <t>Nemocnica BORY, a.s.</t>
  </si>
  <si>
    <t>P36845</t>
  </si>
  <si>
    <t>UNIVERZITNÁ NEMOCNICA - NEMOCNICA SVÄTÉHO MICHALA, A.S.</t>
  </si>
  <si>
    <t>P48071</t>
  </si>
  <si>
    <t>NÁRODNÝ ÚSTAV REUMATICKÝCH CHORÔB</t>
  </si>
  <si>
    <t>N92999</t>
  </si>
  <si>
    <t>NÁRODNÝ ÚSTAV TUBERKULÓZY, PĽÚCNYCH CHORÔB A HRUDNÍKOVEJ CHIRURGIE VYŠNÉ HÁGY</t>
  </si>
  <si>
    <t>N19681</t>
  </si>
  <si>
    <t>NÁRODNÝ ÚSTAV DETSKEJ TUBERKULÓZY A RESPIRAČNÝCH CHORÔB, N.O. DOLNÝ SMOKOVEC</t>
  </si>
  <si>
    <t>P64658</t>
  </si>
  <si>
    <t>MAMMACENTRUM SV. AGÁTY BANSKÁ BYSTRICA, A.S.</t>
  </si>
  <si>
    <t>P50769</t>
  </si>
  <si>
    <t>UNIVERZITNÁ NEMOCNICA S POLIKLINIKOU MILOSRDNÍ BRATIA, SPOL. S.R.O.</t>
  </si>
  <si>
    <t>P50945</t>
  </si>
  <si>
    <t>NEMOCNICA S POLIKLINIKOU POVAŽSKÁ BYSTRICA</t>
  </si>
  <si>
    <t>P51283</t>
  </si>
  <si>
    <t>DOLNOORAVSKÁ NEMOCNICA S POLIKLINIKOU MUDR. L. NÁDAŠI JÉGÉHO DOLNÝ KUBÍN</t>
  </si>
  <si>
    <t>N21149</t>
  </si>
  <si>
    <t>KYSUCKÁ NEMOCNICA S POLIKLINIKOU ČADCA</t>
  </si>
  <si>
    <t>P51373</t>
  </si>
  <si>
    <t>NSP PRIEVIDZA</t>
  </si>
  <si>
    <t>P93083</t>
  </si>
  <si>
    <t>NEMOCNICA ALEXANDRA WINTERA N.O.</t>
  </si>
  <si>
    <t>N84209</t>
  </si>
  <si>
    <t>NSP SV. JAKUBA, N.O., BARDEJOV</t>
  </si>
  <si>
    <t>P85363</t>
  </si>
  <si>
    <t>NEMOCNICA S POLIKLINIKOU SV. BARBORY ROŽŇAVA, A.S.</t>
  </si>
  <si>
    <t>P36605</t>
  </si>
  <si>
    <t>NEMOCNICA S POLIKLINIKOU SPIŠSKÁ NOVÁ VES, A.S.</t>
  </si>
  <si>
    <t>N56229</t>
  </si>
  <si>
    <t>ĽUBOVNIANSKA NEMOCNICA, N.O.</t>
  </si>
  <si>
    <t>N50139</t>
  </si>
  <si>
    <t>VŠEOBECNÁ NEMOCNICA S POLIKLINIKOU LUČENEC N.O.</t>
  </si>
  <si>
    <t>P81264</t>
  </si>
  <si>
    <t>FAKULTNÁ NEMOCNICA S POLIKLINIKOU SKALICA, A.S.</t>
  </si>
  <si>
    <t>P51102</t>
  </si>
  <si>
    <t>NEMOCNICA S POLIKLINIKOU DUNAJSKÁ STREDA, A.S.</t>
  </si>
  <si>
    <t>P79469</t>
  </si>
  <si>
    <t>NEMOCNICA AGEL ZVOLEN A. S.</t>
  </si>
  <si>
    <t>P27233</t>
  </si>
  <si>
    <t>NEMOCNICA A.LEŇA HUMENNÉ, A.S.</t>
  </si>
  <si>
    <t>P77941</t>
  </si>
  <si>
    <t>NEMOCNICA AGEL KOMÁRNO S. R. O.</t>
  </si>
  <si>
    <t>P01675</t>
  </si>
  <si>
    <t>NEMOCNICA AGEL LEVICE S. R. O.</t>
  </si>
  <si>
    <t>P59688</t>
  </si>
  <si>
    <t>SVET ZDRAVIA NEMOCNICA TOPOĽČANY, A.S.</t>
  </si>
  <si>
    <t>P83216</t>
  </si>
  <si>
    <t>SVET ZDRAVIA, A.S.</t>
  </si>
  <si>
    <t>P46405</t>
  </si>
  <si>
    <t>HORNOORAVSKÁ NEMOCNICA S POLIKLINIKOU TRSTENÁ</t>
  </si>
  <si>
    <t>P02824</t>
  </si>
  <si>
    <t>VRANOVSKÁ NEMOCNICA, A.S.</t>
  </si>
  <si>
    <t>P66051</t>
  </si>
  <si>
    <t>LIPTOVSKÁ NEMOCNICA S POLIKLINIKOU MUDR. IVANA STODOLU LIPTOVSKÝ MIKULÁŠ</t>
  </si>
  <si>
    <t>N22399</t>
  </si>
  <si>
    <t>NEMOCNICA S POLIKLINIKOU BREZNO, N.O.</t>
  </si>
  <si>
    <t>P79186</t>
  </si>
  <si>
    <t xml:space="preserve">Nemocnica Žiar nad Hronom a Banská Štiavnica s.r.o. </t>
  </si>
  <si>
    <t>P22041</t>
  </si>
  <si>
    <t>NEMOCNICA AGEL KROMPACHY S.R.O.</t>
  </si>
  <si>
    <t>N80847</t>
  </si>
  <si>
    <t>NEMOCNICA SNINA, S.R.O.</t>
  </si>
  <si>
    <t>P76239</t>
  </si>
  <si>
    <t>NEMOCNICA AGEL LEVOČA A.S.</t>
  </si>
  <si>
    <t>P81577</t>
  </si>
  <si>
    <t>NEMOCNICA S POLIKLINIKOU TREBIŠOV, A.S.</t>
  </si>
  <si>
    <t>N34535</t>
  </si>
  <si>
    <t>NEMOCNICA DR.VOJTECHA ALEXANDRA V KEŽMARKU N.O.</t>
  </si>
  <si>
    <t>P80747</t>
  </si>
  <si>
    <t>NEMOCNICA S POLIKLINIKOU SV. LUKÁŠA GALANTA, A.S.</t>
  </si>
  <si>
    <t>P88780</t>
  </si>
  <si>
    <t>NEMOCNICA S POLIKLINIKOU, N.O. REVÚCA</t>
  </si>
  <si>
    <t>P97554</t>
  </si>
  <si>
    <t>NEMOCNICA ARM. GENERÁLA L. SVOBODU SVIDNÍK, A.S.</t>
  </si>
  <si>
    <t>P83767</t>
  </si>
  <si>
    <t>VYSOKOŠPEC.ODB. ÚSTAV GERIATRICKÝ SV. LUKÁŠA N.O.</t>
  </si>
  <si>
    <t>P71940</t>
  </si>
  <si>
    <t>CLINICA ORTHOPEDICA, S.R.O.</t>
  </si>
  <si>
    <t>P93329</t>
  </si>
  <si>
    <t>ŠPECIALIZOVANÁ NEMOCNICA PRE ORTOPEDICKÚ PROTETIKU BRATISLAVA, N.O.</t>
  </si>
  <si>
    <t>N61173</t>
  </si>
  <si>
    <t>ORL HUMENNÉ, S.R.O.</t>
  </si>
  <si>
    <t>N41659</t>
  </si>
  <si>
    <t>OFTAL S. R. O.</t>
  </si>
  <si>
    <t>P56346</t>
  </si>
  <si>
    <t>GPN S.R.O.</t>
  </si>
  <si>
    <t>P38527</t>
  </si>
  <si>
    <t>ŠPECIALIZOVANÁ NEMOCNICA SV.SVORADA,N.O</t>
  </si>
  <si>
    <t>N38843</t>
  </si>
  <si>
    <t>NÁRODNÝ ENDOKRINOLOGICKÝ A DIABETOLOGICKÝ ÚSTAV N. O.</t>
  </si>
  <si>
    <t>P87029</t>
  </si>
  <si>
    <t>AGEL CLINIC S. R. O.</t>
  </si>
  <si>
    <t>P34114</t>
  </si>
  <si>
    <t>Akadémia Košice, n.o.</t>
  </si>
  <si>
    <t>P82987</t>
  </si>
  <si>
    <t>NEMOCNICA S POLIKLINIKOU MYJAVA</t>
  </si>
  <si>
    <t>N51751</t>
  </si>
  <si>
    <t>VŠEOBECNÁ NEMOCNICA S POLIKLINIKOU, N.O.</t>
  </si>
  <si>
    <t>P84713</t>
  </si>
  <si>
    <t>NOVAPHARM,S.R.O.</t>
  </si>
  <si>
    <t>P29189</t>
  </si>
  <si>
    <t>NEMOCNIČNÁ A.S.</t>
  </si>
  <si>
    <t>P87119</t>
  </si>
  <si>
    <t>NEMOCNICA S POLIKLINIKOU V ILAVE, N.O.</t>
  </si>
  <si>
    <t>P81801</t>
  </si>
  <si>
    <t>NEMOCNICA AGEL HANDLOVÁ S.R.O.</t>
  </si>
  <si>
    <t>P65639</t>
  </si>
  <si>
    <t>NEMOCNICA AGEL BÁNOVCE S.R.O.</t>
  </si>
  <si>
    <t>P45507</t>
  </si>
  <si>
    <t>ŽELEZNIČNÉ ZDRAVOTNÍCTVO KOŠICE, S.R.O.</t>
  </si>
  <si>
    <t>P63800</t>
  </si>
  <si>
    <t>NEMOCNICA NA OKRAJI MESTA, N.O.</t>
  </si>
  <si>
    <t>P19800</t>
  </si>
  <si>
    <t>NEMOCNICA S POLIKLINIKOU N.O. KRÁĽOVSKÝ CHLMEC</t>
  </si>
  <si>
    <t>P38629</t>
  </si>
  <si>
    <t>NEMOCNICA AGEL ZLATÉ MORAVCE A.S.</t>
  </si>
  <si>
    <t>P02816</t>
  </si>
  <si>
    <t>HOSPITALE, S.R.O.</t>
  </si>
  <si>
    <t>P51435</t>
  </si>
  <si>
    <t>PRO VITAE N.O.</t>
  </si>
  <si>
    <t>P87123</t>
  </si>
  <si>
    <t>REGIONÁLNA NEMOCNICA SOBRANCE ,N.O.</t>
  </si>
  <si>
    <t>P86027</t>
  </si>
  <si>
    <t>NSP NOVÉ MESTO NAD VÁHOM N.O.</t>
  </si>
  <si>
    <t>NÚSCH</t>
  </si>
  <si>
    <t>VÚSCH</t>
  </si>
  <si>
    <t>SÚSCH</t>
  </si>
  <si>
    <t>KC Nitra</t>
  </si>
  <si>
    <t>CINRE s. r. o.</t>
  </si>
  <si>
    <t>Kardiocentum AGEL</t>
  </si>
  <si>
    <t>NOÚ</t>
  </si>
  <si>
    <t>OÚ sv. Alžbety</t>
  </si>
  <si>
    <t>VOÚ</t>
  </si>
  <si>
    <t>NÚDCH (DFN BA)</t>
  </si>
  <si>
    <t>DFN BB</t>
  </si>
  <si>
    <t>DFN KE</t>
  </si>
  <si>
    <t>UNBA</t>
  </si>
  <si>
    <t>FNsP FDR BB</t>
  </si>
  <si>
    <t>UNLP KE</t>
  </si>
  <si>
    <t>UN Martin</t>
  </si>
  <si>
    <t>INMM</t>
  </si>
  <si>
    <t>FN Trnava</t>
  </si>
  <si>
    <t>FN Nitra</t>
  </si>
  <si>
    <t>FN Trenčín</t>
  </si>
  <si>
    <t>FNsP Prešov</t>
  </si>
  <si>
    <t>FNsP Žilina</t>
  </si>
  <si>
    <t>FNsP Nové Zámky</t>
  </si>
  <si>
    <t>ÚVN Ružomberok</t>
  </si>
  <si>
    <t>Nem. Šaca</t>
  </si>
  <si>
    <t>Nem. Poprad</t>
  </si>
  <si>
    <t>NsP Michalovce</t>
  </si>
  <si>
    <t>BORY</t>
  </si>
  <si>
    <t>Nem. sv. Michala</t>
  </si>
  <si>
    <t>NÚRCH</t>
  </si>
  <si>
    <t>NÚTPCH</t>
  </si>
  <si>
    <t>ŠÚDTTCH</t>
  </si>
  <si>
    <t>MMC Procare</t>
  </si>
  <si>
    <t>UNsP Mil. bratia</t>
  </si>
  <si>
    <t>NsP P. Bystrica</t>
  </si>
  <si>
    <t>DNsP Dolný Kubín</t>
  </si>
  <si>
    <t>KNsP Čadca</t>
  </si>
  <si>
    <t>NsP Bojnice</t>
  </si>
  <si>
    <t>Nem. Piešťany</t>
  </si>
  <si>
    <t>NsP Bardejov</t>
  </si>
  <si>
    <t>NsP Rožňava</t>
  </si>
  <si>
    <t>NsP SNV</t>
  </si>
  <si>
    <t>Ľubov. nem.</t>
  </si>
  <si>
    <t>VNsP Lučenec</t>
  </si>
  <si>
    <t>FNsP Skalica</t>
  </si>
  <si>
    <t>NsP D. Streda</t>
  </si>
  <si>
    <t>Nem. Zvolen</t>
  </si>
  <si>
    <t>Nem. Humenné</t>
  </si>
  <si>
    <t>Nem. Komárno</t>
  </si>
  <si>
    <t>Nem. Levice</t>
  </si>
  <si>
    <t>SZ Topoľčany</t>
  </si>
  <si>
    <t>SZ - RS</t>
  </si>
  <si>
    <t>HNsP Trstená</t>
  </si>
  <si>
    <t>Vranovská nem.</t>
  </si>
  <si>
    <t>LNsP Lipt. Mikuláš</t>
  </si>
  <si>
    <t>NsP Brezno</t>
  </si>
  <si>
    <t>Nemocnica ŽnH a BŠ</t>
  </si>
  <si>
    <t>Nem. Krompachy</t>
  </si>
  <si>
    <t>Nem. Snina</t>
  </si>
  <si>
    <t>VNsP Levoča</t>
  </si>
  <si>
    <t>NsP Trebišov</t>
  </si>
  <si>
    <t>Nem. Kežmarok</t>
  </si>
  <si>
    <t>NsP Galanta</t>
  </si>
  <si>
    <t>NsP Revúca</t>
  </si>
  <si>
    <t>Nem. Svidník</t>
  </si>
  <si>
    <t>VOÚG KE</t>
  </si>
  <si>
    <t>sport &amp; endo cl.</t>
  </si>
  <si>
    <t>SNOP Ba</t>
  </si>
  <si>
    <t>ORL Humenné</t>
  </si>
  <si>
    <t>OFTAL</t>
  </si>
  <si>
    <t>GPN</t>
  </si>
  <si>
    <t>SN Zobor</t>
  </si>
  <si>
    <t>NEDU</t>
  </si>
  <si>
    <t>AGEL Clinic s.r.o.</t>
  </si>
  <si>
    <t>Akadémia Košice</t>
  </si>
  <si>
    <t>NsP Myjava</t>
  </si>
  <si>
    <t>VNsP V.Krtíš</t>
  </si>
  <si>
    <t>NOVAPHARM, s.r.o.</t>
  </si>
  <si>
    <t>Nemocničná</t>
  </si>
  <si>
    <t>NsP Ilava</t>
  </si>
  <si>
    <t>Nem. Handlová</t>
  </si>
  <si>
    <t>Nem. Bánovce</t>
  </si>
  <si>
    <t>Žel. nem. KE</t>
  </si>
  <si>
    <t>Nem. Partizánske</t>
  </si>
  <si>
    <t>NsP Kr. Chlm.</t>
  </si>
  <si>
    <t>Nem. Zl. Moravce</t>
  </si>
  <si>
    <t>Hospitale</t>
  </si>
  <si>
    <t>PRO VITAE</t>
  </si>
  <si>
    <t>RN Sobrance</t>
  </si>
  <si>
    <t>NsP NMnV</t>
  </si>
  <si>
    <t>Udaje od ZP -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</si>
</sst>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3" fontId="1" fillId="3" borderId="1" xfId="0" applyNumberFormat="1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left" vertical="center"/>
    </xf>
    <xf numFmtId="3" fontId="1" fillId="4" borderId="1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wrapText="1"/>
    </xf>
    <xf numFmtId="3" fontId="1" fillId="0" borderId="3" xfId="0" applyNumberFormat="1" applyFont="1" applyBorder="1" applyAlignment="1">
      <alignment vertical="center"/>
    </xf>
    <xf numFmtId="0" fontId="3" fillId="4" borderId="0" xfId="0" applyFont="1" applyFill="1"/>
    <xf numFmtId="0" fontId="4" fillId="4" borderId="0" xfId="0" applyFont="1" applyFill="1" applyAlignment="1">
      <alignment vertical="center"/>
    </xf>
    <xf numFmtId="0" fontId="3" fillId="4" borderId="0" xfId="0" applyFont="1" applyFill="1" applyAlignment="1">
      <alignment horizontal="center"/>
    </xf>
    <xf numFmtId="3" fontId="5" fillId="0" borderId="0" xfId="0" applyNumberFormat="1" applyFont="1"/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/>
    <xf numFmtId="0" fontId="3" fillId="4" borderId="1" xfId="0" applyFont="1" applyFill="1" applyBorder="1"/>
    <xf numFmtId="0" fontId="4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/>
    </xf>
    <xf numFmtId="3" fontId="5" fillId="0" borderId="1" xfId="0" applyNumberFormat="1" applyFont="1" applyBorder="1"/>
    <xf numFmtId="3" fontId="6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5" fillId="0" borderId="1" xfId="0" applyFont="1" applyBorder="1"/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7" fillId="0" borderId="2" xfId="0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0" fillId="0" borderId="0" xfId="0" applyNumberFormat="1"/>
    <xf numFmtId="0" fontId="1" fillId="2" borderId="0" xfId="0" applyFont="1" applyFill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72CB-DDD8-46D4-9771-B2F3DCF522BC}">
  <sheetPr>
    <tabColor theme="4" tint="0.79998168889431442"/>
  </sheetPr>
  <dimension ref="A1:Y100"/>
  <sheetViews>
    <sheetView tabSelected="1" zoomScale="80" zoomScaleNormal="80" workbookViewId="0">
      <pane xSplit="4" ySplit="11" topLeftCell="E12" activePane="bottomRight" state="frozen"/>
      <selection activeCell="B53" sqref="B53"/>
      <selection pane="topRight" activeCell="B53" sqref="B53"/>
      <selection pane="bottomLeft" activeCell="B53" sqref="B53"/>
      <selection pane="bottomRight" activeCell="A2" sqref="A2:A3"/>
    </sheetView>
  </sheetViews>
  <sheetFormatPr defaultRowHeight="14.4" outlineLevelCol="1" x14ac:dyDescent="0.3"/>
  <cols>
    <col min="1" max="1" width="7.77734375" customWidth="1"/>
    <col min="2" max="2" width="14.5546875" hidden="1" customWidth="1"/>
    <col min="3" max="3" width="14.5546875" customWidth="1"/>
    <col min="4" max="4" width="23.109375" customWidth="1"/>
    <col min="5" max="5" width="12.6640625" style="39" customWidth="1"/>
    <col min="6" max="6" width="12.44140625" hidden="1" customWidth="1" outlineLevel="1"/>
    <col min="7" max="8" width="11.21875" hidden="1" customWidth="1" outlineLevel="1"/>
    <col min="9" max="9" width="14.21875" customWidth="1" collapsed="1"/>
    <col min="10" max="10" width="13.77734375" hidden="1" customWidth="1" outlineLevel="1"/>
    <col min="11" max="12" width="11.109375" hidden="1" customWidth="1" outlineLevel="1"/>
    <col min="13" max="13" width="10.6640625" customWidth="1" collapsed="1"/>
    <col min="14" max="16" width="8.77734375" hidden="1" customWidth="1" outlineLevel="1"/>
    <col min="17" max="17" width="10.6640625" customWidth="1" collapsed="1"/>
    <col min="18" max="20" width="8.77734375" hidden="1" customWidth="1" outlineLevel="1"/>
    <col min="21" max="21" width="11.21875" customWidth="1" collapsed="1"/>
    <col min="22" max="24" width="8.21875" hidden="1" customWidth="1" outlineLevel="1"/>
    <col min="25" max="25" width="11.5546875" customWidth="1" collapsed="1"/>
  </cols>
  <sheetData>
    <row r="1" spans="1:25" ht="3.45" customHeight="1" x14ac:dyDescent="0.3">
      <c r="E1" t="s">
        <v>0</v>
      </c>
      <c r="F1">
        <v>25</v>
      </c>
      <c r="G1">
        <v>24</v>
      </c>
      <c r="H1">
        <v>27</v>
      </c>
      <c r="J1">
        <v>25</v>
      </c>
      <c r="K1">
        <v>24</v>
      </c>
      <c r="L1">
        <v>27</v>
      </c>
      <c r="N1">
        <v>25</v>
      </c>
      <c r="O1">
        <v>24</v>
      </c>
      <c r="P1">
        <v>27</v>
      </c>
      <c r="R1">
        <v>25</v>
      </c>
      <c r="S1">
        <v>24</v>
      </c>
      <c r="T1">
        <v>27</v>
      </c>
    </row>
    <row r="2" spans="1:25" ht="14.55" customHeight="1" thickBot="1" x14ac:dyDescent="0.35">
      <c r="A2" s="40" t="s">
        <v>1</v>
      </c>
      <c r="B2" s="40" t="s">
        <v>2</v>
      </c>
      <c r="C2" s="40" t="s">
        <v>2</v>
      </c>
      <c r="D2" s="40" t="s">
        <v>3</v>
      </c>
      <c r="E2" s="3" t="s">
        <v>291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 t="s">
        <v>4</v>
      </c>
    </row>
    <row r="3" spans="1:25" ht="42.45" customHeight="1" thickBot="1" x14ac:dyDescent="0.35">
      <c r="A3" s="41"/>
      <c r="B3" s="41"/>
      <c r="C3" s="41"/>
      <c r="D3" s="41"/>
      <c r="E3" s="1" t="s">
        <v>5</v>
      </c>
      <c r="F3" s="4" t="s">
        <v>6</v>
      </c>
      <c r="G3" s="4" t="s">
        <v>7</v>
      </c>
      <c r="H3" s="4" t="s">
        <v>8</v>
      </c>
      <c r="I3" s="1" t="s">
        <v>9</v>
      </c>
      <c r="J3" s="4" t="s">
        <v>6</v>
      </c>
      <c r="K3" s="4" t="s">
        <v>7</v>
      </c>
      <c r="L3" s="4" t="s">
        <v>8</v>
      </c>
      <c r="M3" s="1" t="s">
        <v>10</v>
      </c>
      <c r="N3" s="4" t="s">
        <v>6</v>
      </c>
      <c r="O3" s="4" t="s">
        <v>7</v>
      </c>
      <c r="P3" s="4" t="s">
        <v>8</v>
      </c>
      <c r="Q3" s="1" t="s">
        <v>11</v>
      </c>
      <c r="R3" s="4" t="s">
        <v>6</v>
      </c>
      <c r="S3" s="4" t="s">
        <v>7</v>
      </c>
      <c r="T3" s="4" t="s">
        <v>8</v>
      </c>
      <c r="U3" s="1" t="s">
        <v>12</v>
      </c>
      <c r="V3" s="4" t="s">
        <v>6</v>
      </c>
      <c r="W3" s="4" t="s">
        <v>7</v>
      </c>
      <c r="X3" s="4" t="s">
        <v>8</v>
      </c>
      <c r="Y3" s="2" t="s">
        <v>13</v>
      </c>
    </row>
    <row r="4" spans="1:25" ht="15" thickBot="1" x14ac:dyDescent="0.35">
      <c r="A4" s="5"/>
      <c r="B4" s="5"/>
      <c r="C4" s="5" t="s">
        <v>14</v>
      </c>
      <c r="D4" s="5"/>
      <c r="E4" s="6">
        <f>SUM(F4:H4)</f>
        <v>2540944027.3953567</v>
      </c>
      <c r="F4" s="6">
        <f>SUM(F11:F100)</f>
        <v>1582362610.6000006</v>
      </c>
      <c r="G4" s="6">
        <f>SUM(G11:G100)</f>
        <v>725025854.60535574</v>
      </c>
      <c r="H4" s="6">
        <f>SUM(H11:H100)</f>
        <v>233555562.19000015</v>
      </c>
      <c r="I4" s="6">
        <f>SUM(J4:L4)</f>
        <v>2439215281.1553564</v>
      </c>
      <c r="J4" s="6">
        <f>SUM(J11:J100)</f>
        <v>1519998875.7500005</v>
      </c>
      <c r="K4" s="6">
        <f>SUM(K11:K100)</f>
        <v>696335147.72535551</v>
      </c>
      <c r="L4" s="6">
        <f>SUM(L11:L100)</f>
        <v>222881257.68000025</v>
      </c>
      <c r="M4" s="6">
        <f>SUM(N4:P4)</f>
        <v>756062</v>
      </c>
      <c r="N4" s="6">
        <f>SUM(N11:N100)</f>
        <v>441882</v>
      </c>
      <c r="O4" s="6">
        <f>SUM(O11:O100)</f>
        <v>233064</v>
      </c>
      <c r="P4" s="6">
        <f>SUM(P11:P100)</f>
        <v>81116</v>
      </c>
      <c r="Q4" s="6">
        <f>SUM(R4:T4)</f>
        <v>771412.35480000055</v>
      </c>
      <c r="R4" s="6">
        <f>SUM(R11:R100)</f>
        <v>478724.76350000012</v>
      </c>
      <c r="S4" s="6">
        <f>SUM(S11:S100)</f>
        <v>219672.39480000036</v>
      </c>
      <c r="T4" s="6">
        <f>SUM(T11:T100)</f>
        <v>73015.196500000064</v>
      </c>
      <c r="U4" s="6">
        <f t="shared" ref="U4:X35" si="0">I4/Q4</f>
        <v>3162.0122052462552</v>
      </c>
      <c r="V4" s="6">
        <f t="shared" si="0"/>
        <v>3175.0997475817858</v>
      </c>
      <c r="W4" s="6">
        <f t="shared" si="0"/>
        <v>3169.8800769178592</v>
      </c>
      <c r="X4" s="6">
        <f t="shared" si="0"/>
        <v>3052.5324639782357</v>
      </c>
      <c r="Y4" s="6">
        <v>3047</v>
      </c>
    </row>
    <row r="5" spans="1:25" s="13" customFormat="1" x14ac:dyDescent="0.3">
      <c r="A5" s="7"/>
      <c r="B5" s="8"/>
      <c r="C5" s="8" t="s">
        <v>15</v>
      </c>
      <c r="D5" s="9"/>
      <c r="E5" s="10">
        <f>SUMIFS(E$11:E$100,$D$11:$D$100,$C5)</f>
        <v>306526636.85618663</v>
      </c>
      <c r="F5" s="10">
        <f t="shared" ref="F5:T5" si="1">SUMIFS(F$11:F$100,$D$11:$D$100,$C5)</f>
        <v>216638767.49000001</v>
      </c>
      <c r="G5" s="10">
        <f t="shared" si="1"/>
        <v>66981884.796186619</v>
      </c>
      <c r="H5" s="10">
        <f t="shared" si="1"/>
        <v>22905984.569999997</v>
      </c>
      <c r="I5" s="10">
        <f t="shared" si="1"/>
        <v>285311188.5061866</v>
      </c>
      <c r="J5" s="10">
        <f t="shared" si="1"/>
        <v>203574609.74000001</v>
      </c>
      <c r="K5" s="10">
        <f t="shared" si="1"/>
        <v>62339390.996186621</v>
      </c>
      <c r="L5" s="10">
        <f t="shared" si="1"/>
        <v>19397187.769999996</v>
      </c>
      <c r="M5" s="10">
        <f t="shared" si="1"/>
        <v>35926</v>
      </c>
      <c r="N5" s="10">
        <f t="shared" si="1"/>
        <v>24709</v>
      </c>
      <c r="O5" s="10">
        <f t="shared" si="1"/>
        <v>8328</v>
      </c>
      <c r="P5" s="10">
        <f t="shared" si="1"/>
        <v>2889</v>
      </c>
      <c r="Q5" s="10">
        <f t="shared" si="1"/>
        <v>80876.527700000064</v>
      </c>
      <c r="R5" s="10">
        <f t="shared" si="1"/>
        <v>55811.403499999993</v>
      </c>
      <c r="S5" s="10">
        <f t="shared" si="1"/>
        <v>18618.446000000069</v>
      </c>
      <c r="T5" s="10">
        <f t="shared" si="1"/>
        <v>6446.6782000000076</v>
      </c>
      <c r="U5" s="11">
        <f t="shared" si="0"/>
        <v>3527.7378569528569</v>
      </c>
      <c r="V5" s="12">
        <f t="shared" si="0"/>
        <v>3647.5450709638585</v>
      </c>
      <c r="W5" s="12">
        <f t="shared" si="0"/>
        <v>3348.2596236112504</v>
      </c>
      <c r="X5" s="12">
        <f t="shared" si="0"/>
        <v>3008.8655224019049</v>
      </c>
      <c r="Y5" s="11">
        <v>3646</v>
      </c>
    </row>
    <row r="6" spans="1:25" s="13" customFormat="1" x14ac:dyDescent="0.3">
      <c r="A6" s="7"/>
      <c r="B6" s="8"/>
      <c r="C6" s="8" t="s">
        <v>16</v>
      </c>
      <c r="D6" s="9"/>
      <c r="E6" s="10">
        <f t="shared" ref="E6:T10" si="2">SUMIFS(E$11:E$100,$D$11:$D$100,$C6)</f>
        <v>101499344.58425951</v>
      </c>
      <c r="F6" s="10">
        <f t="shared" si="2"/>
        <v>63385837.899999999</v>
      </c>
      <c r="G6" s="10">
        <f t="shared" si="2"/>
        <v>31186084.364259526</v>
      </c>
      <c r="H6" s="10">
        <f t="shared" si="2"/>
        <v>6927422.3200000012</v>
      </c>
      <c r="I6" s="10">
        <f t="shared" si="2"/>
        <v>88676692.584259525</v>
      </c>
      <c r="J6" s="10">
        <f t="shared" si="2"/>
        <v>56950523.560000002</v>
      </c>
      <c r="K6" s="10">
        <f t="shared" si="2"/>
        <v>25488131.134259522</v>
      </c>
      <c r="L6" s="10">
        <f t="shared" si="2"/>
        <v>6238037.8900000015</v>
      </c>
      <c r="M6" s="10">
        <f t="shared" si="2"/>
        <v>20150</v>
      </c>
      <c r="N6" s="10">
        <f t="shared" si="2"/>
        <v>12798</v>
      </c>
      <c r="O6" s="10">
        <f t="shared" si="2"/>
        <v>5717</v>
      </c>
      <c r="P6" s="10">
        <f t="shared" si="2"/>
        <v>1635</v>
      </c>
      <c r="Q6" s="10">
        <f t="shared" si="2"/>
        <v>23591.38839999996</v>
      </c>
      <c r="R6" s="10">
        <f t="shared" si="2"/>
        <v>15209.6384</v>
      </c>
      <c r="S6" s="10">
        <f t="shared" si="2"/>
        <v>6561.2402999999595</v>
      </c>
      <c r="T6" s="10">
        <f t="shared" si="2"/>
        <v>1820.5097000000017</v>
      </c>
      <c r="U6" s="11">
        <f t="shared" si="0"/>
        <v>3758.8585750323909</v>
      </c>
      <c r="V6" s="12">
        <f t="shared" si="0"/>
        <v>3744.3706459188406</v>
      </c>
      <c r="W6" s="12">
        <f t="shared" si="0"/>
        <v>3884.65137212848</v>
      </c>
      <c r="X6" s="12">
        <f t="shared" si="0"/>
        <v>3426.533728438797</v>
      </c>
      <c r="Y6" s="11">
        <v>3318</v>
      </c>
    </row>
    <row r="7" spans="1:25" s="13" customFormat="1" x14ac:dyDescent="0.3">
      <c r="A7" s="7"/>
      <c r="B7" s="8"/>
      <c r="C7" s="8" t="s">
        <v>17</v>
      </c>
      <c r="D7" s="9"/>
      <c r="E7" s="10">
        <f t="shared" si="2"/>
        <v>683592279.4679749</v>
      </c>
      <c r="F7" s="10">
        <f t="shared" si="2"/>
        <v>403451330.85999995</v>
      </c>
      <c r="G7" s="10">
        <f t="shared" si="2"/>
        <v>206669664.94797474</v>
      </c>
      <c r="H7" s="10">
        <f t="shared" si="2"/>
        <v>73471283.66000016</v>
      </c>
      <c r="I7" s="10">
        <f t="shared" si="2"/>
        <v>645638966.87797475</v>
      </c>
      <c r="J7" s="10">
        <f t="shared" si="2"/>
        <v>379859657.45999998</v>
      </c>
      <c r="K7" s="10">
        <f t="shared" si="2"/>
        <v>195924454.43797472</v>
      </c>
      <c r="L7" s="10">
        <f t="shared" si="2"/>
        <v>69854854.980000168</v>
      </c>
      <c r="M7" s="10">
        <f t="shared" si="2"/>
        <v>162240</v>
      </c>
      <c r="N7" s="10">
        <f t="shared" si="2"/>
        <v>95619</v>
      </c>
      <c r="O7" s="10">
        <f t="shared" si="2"/>
        <v>47354</v>
      </c>
      <c r="P7" s="10">
        <f t="shared" si="2"/>
        <v>19267</v>
      </c>
      <c r="Q7" s="10">
        <f t="shared" si="2"/>
        <v>185474.5952999997</v>
      </c>
      <c r="R7" s="10">
        <f t="shared" si="2"/>
        <v>112981.5922</v>
      </c>
      <c r="S7" s="10">
        <f t="shared" si="2"/>
        <v>52531.67469999961</v>
      </c>
      <c r="T7" s="10">
        <f t="shared" si="2"/>
        <v>19961.328400000089</v>
      </c>
      <c r="U7" s="11">
        <f t="shared" si="0"/>
        <v>3481.0102474340097</v>
      </c>
      <c r="V7" s="12">
        <f t="shared" si="0"/>
        <v>3362.1375842143602</v>
      </c>
      <c r="W7" s="12">
        <f t="shared" si="0"/>
        <v>3729.6441729084295</v>
      </c>
      <c r="X7" s="12">
        <f t="shared" si="0"/>
        <v>3499.5093302507789</v>
      </c>
      <c r="Y7" s="11">
        <v>3242</v>
      </c>
    </row>
    <row r="8" spans="1:25" s="13" customFormat="1" x14ac:dyDescent="0.3">
      <c r="A8" s="7"/>
      <c r="B8" s="8"/>
      <c r="C8" s="8" t="s">
        <v>18</v>
      </c>
      <c r="D8" s="9"/>
      <c r="E8" s="10">
        <f t="shared" si="2"/>
        <v>681677805.48575485</v>
      </c>
      <c r="F8" s="10">
        <f t="shared" si="2"/>
        <v>425833670.45999986</v>
      </c>
      <c r="G8" s="10">
        <f t="shared" si="2"/>
        <v>191920468.26575479</v>
      </c>
      <c r="H8" s="10">
        <f t="shared" si="2"/>
        <v>63923666.760000072</v>
      </c>
      <c r="I8" s="10">
        <f t="shared" si="2"/>
        <v>665290897.15575469</v>
      </c>
      <c r="J8" s="10">
        <f t="shared" si="2"/>
        <v>414828546.04999989</v>
      </c>
      <c r="K8" s="10">
        <f t="shared" si="2"/>
        <v>187913416.16575482</v>
      </c>
      <c r="L8" s="10">
        <f t="shared" si="2"/>
        <v>62548934.940000065</v>
      </c>
      <c r="M8" s="10">
        <f t="shared" si="2"/>
        <v>229421</v>
      </c>
      <c r="N8" s="10">
        <f t="shared" si="2"/>
        <v>132627</v>
      </c>
      <c r="O8" s="10">
        <f t="shared" si="2"/>
        <v>71171</v>
      </c>
      <c r="P8" s="10">
        <f t="shared" si="2"/>
        <v>25623</v>
      </c>
      <c r="Q8" s="10">
        <f t="shared" si="2"/>
        <v>227429.09030000053</v>
      </c>
      <c r="R8" s="10">
        <f t="shared" si="2"/>
        <v>140414.88470000002</v>
      </c>
      <c r="S8" s="10">
        <f t="shared" si="2"/>
        <v>65238.528000000573</v>
      </c>
      <c r="T8" s="10">
        <f t="shared" si="2"/>
        <v>21775.677599999985</v>
      </c>
      <c r="U8" s="11">
        <f t="shared" si="0"/>
        <v>2925.2673713735253</v>
      </c>
      <c r="V8" s="12">
        <f t="shared" si="0"/>
        <v>2954.3060690203297</v>
      </c>
      <c r="W8" s="12">
        <f t="shared" si="0"/>
        <v>2880.4055199674826</v>
      </c>
      <c r="X8" s="12">
        <f t="shared" si="0"/>
        <v>2872.4219787309908</v>
      </c>
      <c r="Y8" s="11">
        <v>2903</v>
      </c>
    </row>
    <row r="9" spans="1:25" s="13" customFormat="1" x14ac:dyDescent="0.3">
      <c r="A9" s="7"/>
      <c r="B9" s="8"/>
      <c r="C9" s="8" t="s">
        <v>19</v>
      </c>
      <c r="D9" s="9"/>
      <c r="E9" s="10">
        <f t="shared" si="2"/>
        <v>677445387.03121603</v>
      </c>
      <c r="F9" s="10">
        <f t="shared" si="2"/>
        <v>415169772.94999999</v>
      </c>
      <c r="G9" s="10">
        <f t="shared" si="2"/>
        <v>202250785.81121638</v>
      </c>
      <c r="H9" s="10">
        <f t="shared" si="2"/>
        <v>60024828.270000033</v>
      </c>
      <c r="I9" s="10">
        <f t="shared" si="2"/>
        <v>665161224.30121624</v>
      </c>
      <c r="J9" s="10">
        <f t="shared" si="2"/>
        <v>407624489.60999995</v>
      </c>
      <c r="K9" s="10">
        <f t="shared" si="2"/>
        <v>198925751.74121645</v>
      </c>
      <c r="L9" s="10">
        <f t="shared" si="2"/>
        <v>58610982.95000001</v>
      </c>
      <c r="M9" s="10">
        <f t="shared" si="2"/>
        <v>276149</v>
      </c>
      <c r="N9" s="10">
        <f t="shared" si="2"/>
        <v>156665</v>
      </c>
      <c r="O9" s="10">
        <f t="shared" si="2"/>
        <v>90321</v>
      </c>
      <c r="P9" s="10">
        <f t="shared" si="2"/>
        <v>29163</v>
      </c>
      <c r="Q9" s="10">
        <f t="shared" si="2"/>
        <v>226109.60040000002</v>
      </c>
      <c r="R9" s="10">
        <f t="shared" si="2"/>
        <v>136652.26860000001</v>
      </c>
      <c r="S9" s="10">
        <f t="shared" si="2"/>
        <v>68465.010300000082</v>
      </c>
      <c r="T9" s="10">
        <f t="shared" si="2"/>
        <v>20992.321500000013</v>
      </c>
      <c r="U9" s="11">
        <f t="shared" si="0"/>
        <v>2941.7646270857599</v>
      </c>
      <c r="V9" s="12">
        <f t="shared" si="0"/>
        <v>2982.9324736874505</v>
      </c>
      <c r="W9" s="12">
        <f t="shared" si="0"/>
        <v>2905.5097029791318</v>
      </c>
      <c r="X9" s="12">
        <f t="shared" si="0"/>
        <v>2792.0200702909383</v>
      </c>
      <c r="Y9" s="11">
        <v>2830</v>
      </c>
    </row>
    <row r="10" spans="1:25" s="20" customFormat="1" ht="15" thickBot="1" x14ac:dyDescent="0.35">
      <c r="A10" s="14"/>
      <c r="B10" s="15"/>
      <c r="C10" s="15" t="s">
        <v>20</v>
      </c>
      <c r="D10" s="16"/>
      <c r="E10" s="17">
        <f t="shared" si="2"/>
        <v>90202573.969963461</v>
      </c>
      <c r="F10" s="17">
        <f t="shared" si="2"/>
        <v>57883230.940000005</v>
      </c>
      <c r="G10" s="17">
        <f t="shared" si="2"/>
        <v>26016966.419963472</v>
      </c>
      <c r="H10" s="17">
        <f t="shared" si="2"/>
        <v>6302376.6100000013</v>
      </c>
      <c r="I10" s="17">
        <f t="shared" si="2"/>
        <v>89136311.729963452</v>
      </c>
      <c r="J10" s="17">
        <f t="shared" si="2"/>
        <v>57161049.330000006</v>
      </c>
      <c r="K10" s="17">
        <f t="shared" si="2"/>
        <v>25744003.249963474</v>
      </c>
      <c r="L10" s="17">
        <f t="shared" si="2"/>
        <v>6231259.1500000013</v>
      </c>
      <c r="M10" s="17">
        <f t="shared" si="2"/>
        <v>32176</v>
      </c>
      <c r="N10" s="17">
        <f t="shared" si="2"/>
        <v>19464</v>
      </c>
      <c r="O10" s="17">
        <f t="shared" si="2"/>
        <v>10173</v>
      </c>
      <c r="P10" s="17">
        <f t="shared" si="2"/>
        <v>2539</v>
      </c>
      <c r="Q10" s="17">
        <f t="shared" si="2"/>
        <v>27931.152700000013</v>
      </c>
      <c r="R10" s="17">
        <f t="shared" si="2"/>
        <v>17654.976100000003</v>
      </c>
      <c r="S10" s="17">
        <f t="shared" si="2"/>
        <v>8257.4955000000155</v>
      </c>
      <c r="T10" s="17">
        <f t="shared" si="2"/>
        <v>2018.6810999999982</v>
      </c>
      <c r="U10" s="18">
        <f t="shared" si="0"/>
        <v>3191.2865425694877</v>
      </c>
      <c r="V10" s="19">
        <f t="shared" si="0"/>
        <v>3237.6735604870059</v>
      </c>
      <c r="W10" s="19">
        <f t="shared" si="0"/>
        <v>3117.6527132183633</v>
      </c>
      <c r="X10" s="19">
        <f t="shared" si="0"/>
        <v>3086.7971914930035</v>
      </c>
      <c r="Y10" s="18">
        <v>2830</v>
      </c>
    </row>
    <row r="11" spans="1:25" x14ac:dyDescent="0.3">
      <c r="A11" s="21" t="s">
        <v>21</v>
      </c>
      <c r="B11" s="21" t="s">
        <v>22</v>
      </c>
      <c r="C11" s="21" t="s">
        <v>201</v>
      </c>
      <c r="D11" s="42" t="s">
        <v>15</v>
      </c>
      <c r="E11" s="22">
        <f t="shared" ref="E11:E74" si="3">SUM(F11:H11)</f>
        <v>98184859.340000018</v>
      </c>
      <c r="F11" s="22">
        <v>68213792.609999999</v>
      </c>
      <c r="G11" s="22">
        <v>23376686.590000018</v>
      </c>
      <c r="H11" s="22">
        <v>6594380.1400000025</v>
      </c>
      <c r="I11" s="22">
        <f t="shared" ref="I11:I74" si="4">SUM(J11:L11)</f>
        <v>92557005.080000028</v>
      </c>
      <c r="J11" s="22">
        <v>65703813.280000001</v>
      </c>
      <c r="K11" s="22">
        <v>21659984.540000014</v>
      </c>
      <c r="L11" s="22">
        <v>5193207.2600000016</v>
      </c>
      <c r="M11" s="22">
        <f t="shared" ref="M11:M74" si="5">SUM(N11:P11)</f>
        <v>9236</v>
      </c>
      <c r="N11" s="22">
        <v>6092</v>
      </c>
      <c r="O11" s="22">
        <v>2479</v>
      </c>
      <c r="P11" s="22">
        <v>665</v>
      </c>
      <c r="Q11" s="22">
        <f t="shared" ref="Q11:Q74" si="6">SUM(R11:T11)</f>
        <v>25325.566600000002</v>
      </c>
      <c r="R11" s="22">
        <v>16387.8262</v>
      </c>
      <c r="S11" s="22">
        <v>7100.79</v>
      </c>
      <c r="T11" s="22">
        <v>1836.9504000000011</v>
      </c>
      <c r="U11" s="23">
        <f t="shared" si="0"/>
        <v>3654.6864495422592</v>
      </c>
      <c r="V11" s="22">
        <f t="shared" si="0"/>
        <v>4009.3062056027907</v>
      </c>
      <c r="W11" s="22">
        <f t="shared" si="0"/>
        <v>3050.3626413399093</v>
      </c>
      <c r="X11" s="22">
        <f t="shared" si="0"/>
        <v>2827.0808291829753</v>
      </c>
      <c r="Y11" s="23">
        <v>3646</v>
      </c>
    </row>
    <row r="12" spans="1:25" x14ac:dyDescent="0.3">
      <c r="A12" s="21" t="s">
        <v>23</v>
      </c>
      <c r="B12" s="21" t="s">
        <v>24</v>
      </c>
      <c r="C12" s="21" t="s">
        <v>202</v>
      </c>
      <c r="D12" s="42" t="s">
        <v>15</v>
      </c>
      <c r="E12" s="22">
        <f t="shared" si="3"/>
        <v>79085771.660590604</v>
      </c>
      <c r="F12" s="22">
        <v>52152881.030000001</v>
      </c>
      <c r="G12" s="22">
        <v>19878184.780590609</v>
      </c>
      <c r="H12" s="22">
        <v>7054705.849999994</v>
      </c>
      <c r="I12" s="22">
        <f t="shared" si="4"/>
        <v>75445034.250590608</v>
      </c>
      <c r="J12" s="22">
        <v>49946192.539999999</v>
      </c>
      <c r="K12" s="22">
        <v>18845439.22059061</v>
      </c>
      <c r="L12" s="22">
        <v>6653402.4899999946</v>
      </c>
      <c r="M12" s="22">
        <f t="shared" si="5"/>
        <v>9121</v>
      </c>
      <c r="N12" s="22">
        <v>5803</v>
      </c>
      <c r="O12" s="22">
        <v>2420</v>
      </c>
      <c r="P12" s="22">
        <v>898</v>
      </c>
      <c r="Q12" s="22">
        <f t="shared" si="6"/>
        <v>20834.984500000042</v>
      </c>
      <c r="R12" s="22">
        <v>13572.6649</v>
      </c>
      <c r="S12" s="22">
        <v>5274.8821000000362</v>
      </c>
      <c r="T12" s="22">
        <v>1987.4375000000066</v>
      </c>
      <c r="U12" s="23">
        <f t="shared" si="0"/>
        <v>3621.0746521357123</v>
      </c>
      <c r="V12" s="22">
        <f t="shared" si="0"/>
        <v>3679.9105340027954</v>
      </c>
      <c r="W12" s="22">
        <f t="shared" si="0"/>
        <v>3572.6749647334263</v>
      </c>
      <c r="X12" s="22">
        <f t="shared" si="0"/>
        <v>3347.7291688417736</v>
      </c>
      <c r="Y12" s="23">
        <v>3646</v>
      </c>
    </row>
    <row r="13" spans="1:25" x14ac:dyDescent="0.3">
      <c r="A13" s="25" t="s">
        <v>25</v>
      </c>
      <c r="B13" s="25" t="s">
        <v>26</v>
      </c>
      <c r="C13" s="25" t="s">
        <v>203</v>
      </c>
      <c r="D13" s="43" t="s">
        <v>15</v>
      </c>
      <c r="E13" s="26">
        <f t="shared" si="3"/>
        <v>53343064.23003</v>
      </c>
      <c r="F13" s="26">
        <v>46015273.950000003</v>
      </c>
      <c r="G13" s="26">
        <v>3577424.1700299983</v>
      </c>
      <c r="H13" s="26">
        <v>3750366.1100000013</v>
      </c>
      <c r="I13" s="26">
        <f t="shared" si="4"/>
        <v>48744357.880029999</v>
      </c>
      <c r="J13" s="26">
        <v>42892369.93</v>
      </c>
      <c r="K13" s="26">
        <v>3314854.4800299979</v>
      </c>
      <c r="L13" s="26">
        <v>2537133.4700000011</v>
      </c>
      <c r="M13" s="26">
        <f t="shared" si="5"/>
        <v>5888</v>
      </c>
      <c r="N13" s="26">
        <v>5012</v>
      </c>
      <c r="O13" s="26">
        <v>426</v>
      </c>
      <c r="P13" s="26">
        <v>450</v>
      </c>
      <c r="Q13" s="26">
        <f t="shared" si="6"/>
        <v>14724.829299999999</v>
      </c>
      <c r="R13" s="26">
        <v>12588.2734</v>
      </c>
      <c r="S13" s="26">
        <v>1022.8248999999996</v>
      </c>
      <c r="T13" s="26">
        <v>1113.731</v>
      </c>
      <c r="U13" s="27">
        <f t="shared" si="0"/>
        <v>3310.3513043801468</v>
      </c>
      <c r="V13" s="26">
        <f t="shared" si="0"/>
        <v>3407.3274838469906</v>
      </c>
      <c r="W13" s="26">
        <f t="shared" si="0"/>
        <v>3240.8816797772515</v>
      </c>
      <c r="X13" s="26">
        <f t="shared" si="0"/>
        <v>2278.0487119421127</v>
      </c>
      <c r="Y13" s="27">
        <v>3646</v>
      </c>
    </row>
    <row r="14" spans="1:25" x14ac:dyDescent="0.3">
      <c r="A14" s="21" t="s">
        <v>27</v>
      </c>
      <c r="B14" s="21" t="s">
        <v>28</v>
      </c>
      <c r="C14" s="21" t="s">
        <v>204</v>
      </c>
      <c r="D14" s="42" t="s">
        <v>15</v>
      </c>
      <c r="E14" s="22">
        <f t="shared" si="3"/>
        <v>18070813.839839999</v>
      </c>
      <c r="F14" s="22">
        <v>11897186.26</v>
      </c>
      <c r="G14" s="22">
        <v>5248886.6398399966</v>
      </c>
      <c r="H14" s="22">
        <v>924740.94000000006</v>
      </c>
      <c r="I14" s="22">
        <f t="shared" si="4"/>
        <v>16148027.889839999</v>
      </c>
      <c r="J14" s="22">
        <v>10576140.879999999</v>
      </c>
      <c r="K14" s="22">
        <v>4647225.3698400008</v>
      </c>
      <c r="L14" s="22">
        <v>924661.64</v>
      </c>
      <c r="M14" s="22">
        <f t="shared" si="5"/>
        <v>3692</v>
      </c>
      <c r="N14" s="22">
        <v>2373</v>
      </c>
      <c r="O14" s="22">
        <v>1110</v>
      </c>
      <c r="P14" s="22">
        <v>209</v>
      </c>
      <c r="Q14" s="22">
        <f t="shared" si="6"/>
        <v>4295.6355000000076</v>
      </c>
      <c r="R14" s="22">
        <v>2784.8856999999998</v>
      </c>
      <c r="S14" s="22">
        <v>1269.4462000000076</v>
      </c>
      <c r="T14" s="22">
        <v>241.30360000000013</v>
      </c>
      <c r="U14" s="23">
        <f t="shared" si="0"/>
        <v>3759.1708816634864</v>
      </c>
      <c r="V14" s="22">
        <f t="shared" si="0"/>
        <v>3797.692982516302</v>
      </c>
      <c r="W14" s="22">
        <f t="shared" si="0"/>
        <v>3660.828926692579</v>
      </c>
      <c r="X14" s="22">
        <f t="shared" si="0"/>
        <v>3831.9429962918061</v>
      </c>
      <c r="Y14" s="23">
        <v>3646</v>
      </c>
    </row>
    <row r="15" spans="1:25" x14ac:dyDescent="0.3">
      <c r="A15" s="21" t="s">
        <v>29</v>
      </c>
      <c r="B15" s="29" t="s">
        <v>30</v>
      </c>
      <c r="C15" s="29" t="s">
        <v>205</v>
      </c>
      <c r="D15" s="44" t="s">
        <v>15</v>
      </c>
      <c r="E15" s="24">
        <f t="shared" si="3"/>
        <v>27525197.734949995</v>
      </c>
      <c r="F15" s="24">
        <v>22087593.120000001</v>
      </c>
      <c r="G15" s="24">
        <v>3220815.6549499948</v>
      </c>
      <c r="H15" s="24">
        <v>2216788.9599999986</v>
      </c>
      <c r="I15" s="24">
        <f t="shared" si="4"/>
        <v>23709246.004949994</v>
      </c>
      <c r="J15" s="24">
        <v>19061823.43</v>
      </c>
      <c r="K15" s="24">
        <v>2729920.0149499951</v>
      </c>
      <c r="L15" s="24">
        <v>1917502.5599999987</v>
      </c>
      <c r="M15" s="24">
        <f t="shared" si="5"/>
        <v>4176</v>
      </c>
      <c r="N15" s="24">
        <v>3372</v>
      </c>
      <c r="O15" s="24">
        <v>476</v>
      </c>
      <c r="P15" s="24">
        <v>328</v>
      </c>
      <c r="Q15" s="24">
        <f t="shared" si="6"/>
        <v>7091.7454999999982</v>
      </c>
      <c r="R15" s="24">
        <v>5575.0443999999998</v>
      </c>
      <c r="S15" s="24">
        <v>955.4112999999985</v>
      </c>
      <c r="T15" s="24">
        <v>561.28979999999922</v>
      </c>
      <c r="U15" s="30">
        <f t="shared" si="0"/>
        <v>3343.2172664614095</v>
      </c>
      <c r="V15" s="24">
        <f t="shared" si="0"/>
        <v>3419.1339229513583</v>
      </c>
      <c r="W15" s="24">
        <f t="shared" si="0"/>
        <v>2857.3243952107323</v>
      </c>
      <c r="X15" s="24">
        <f t="shared" si="0"/>
        <v>3416.2433737438332</v>
      </c>
      <c r="Y15" s="30">
        <v>3646</v>
      </c>
    </row>
    <row r="16" spans="1:25" ht="15" thickBot="1" x14ac:dyDescent="0.35">
      <c r="A16" s="31" t="s">
        <v>31</v>
      </c>
      <c r="B16" s="32" t="s">
        <v>32</v>
      </c>
      <c r="C16" s="32" t="s">
        <v>206</v>
      </c>
      <c r="D16" s="45" t="s">
        <v>15</v>
      </c>
      <c r="E16" s="33">
        <f t="shared" si="3"/>
        <v>30316930.050775997</v>
      </c>
      <c r="F16" s="33">
        <v>16272040.52</v>
      </c>
      <c r="G16" s="33">
        <v>11679886.960775999</v>
      </c>
      <c r="H16" s="33">
        <v>2365002.5700000017</v>
      </c>
      <c r="I16" s="33">
        <f t="shared" si="4"/>
        <v>28707517.400775999</v>
      </c>
      <c r="J16" s="33">
        <v>15394269.68</v>
      </c>
      <c r="K16" s="33">
        <v>11141967.370776</v>
      </c>
      <c r="L16" s="33">
        <v>2171280.3500000015</v>
      </c>
      <c r="M16" s="33">
        <f t="shared" si="5"/>
        <v>3813</v>
      </c>
      <c r="N16" s="33">
        <v>2057</v>
      </c>
      <c r="O16" s="33">
        <v>1417</v>
      </c>
      <c r="P16" s="33">
        <v>339</v>
      </c>
      <c r="Q16" s="33">
        <f t="shared" si="6"/>
        <v>8603.7663000000248</v>
      </c>
      <c r="R16" s="33">
        <v>4902.7088999999996</v>
      </c>
      <c r="S16" s="33">
        <v>2995.0915000000264</v>
      </c>
      <c r="T16" s="33">
        <v>705.96589999999992</v>
      </c>
      <c r="U16" s="34">
        <f t="shared" si="0"/>
        <v>3336.6221721731231</v>
      </c>
      <c r="V16" s="33">
        <f t="shared" si="0"/>
        <v>3139.9518090906845</v>
      </c>
      <c r="W16" s="33">
        <f t="shared" si="0"/>
        <v>3720.0757875931008</v>
      </c>
      <c r="X16" s="33">
        <f t="shared" si="0"/>
        <v>3075.6164709938566</v>
      </c>
      <c r="Y16" s="34">
        <v>3646</v>
      </c>
    </row>
    <row r="17" spans="1:25" x14ac:dyDescent="0.3">
      <c r="A17" s="21" t="s">
        <v>33</v>
      </c>
      <c r="B17" s="21" t="s">
        <v>34</v>
      </c>
      <c r="C17" s="21" t="s">
        <v>207</v>
      </c>
      <c r="D17" s="42" t="s">
        <v>16</v>
      </c>
      <c r="E17" s="22">
        <f t="shared" si="3"/>
        <v>58948665.142537013</v>
      </c>
      <c r="F17" s="22">
        <v>36458862.920000002</v>
      </c>
      <c r="G17" s="22">
        <v>19126916.35253701</v>
      </c>
      <c r="H17" s="22">
        <v>3362885.8700000015</v>
      </c>
      <c r="I17" s="22">
        <f t="shared" si="4"/>
        <v>46822318.522537008</v>
      </c>
      <c r="J17" s="22">
        <v>30499695.850000001</v>
      </c>
      <c r="K17" s="22">
        <v>13608528.362537008</v>
      </c>
      <c r="L17" s="22">
        <v>2714094.3100000015</v>
      </c>
      <c r="M17" s="22">
        <f t="shared" si="5"/>
        <v>9711</v>
      </c>
      <c r="N17" s="22">
        <v>6479</v>
      </c>
      <c r="O17" s="22">
        <v>2564</v>
      </c>
      <c r="P17" s="22">
        <v>668</v>
      </c>
      <c r="Q17" s="22">
        <f t="shared" si="6"/>
        <v>12530.727199999992</v>
      </c>
      <c r="R17" s="22">
        <v>8401.5638999999992</v>
      </c>
      <c r="S17" s="22">
        <v>3273.4394999999936</v>
      </c>
      <c r="T17" s="22">
        <v>855.72379999999998</v>
      </c>
      <c r="U17" s="23">
        <f t="shared" si="0"/>
        <v>3736.6002607204664</v>
      </c>
      <c r="V17" s="22">
        <f t="shared" si="0"/>
        <v>3630.240299666114</v>
      </c>
      <c r="W17" s="22">
        <f t="shared" si="0"/>
        <v>4157.2567211146061</v>
      </c>
      <c r="X17" s="22">
        <f t="shared" si="0"/>
        <v>3171.6943130482073</v>
      </c>
      <c r="Y17" s="23">
        <v>3318</v>
      </c>
    </row>
    <row r="18" spans="1:25" x14ac:dyDescent="0.3">
      <c r="A18" s="21" t="s">
        <v>35</v>
      </c>
      <c r="B18" s="21" t="s">
        <v>36</v>
      </c>
      <c r="C18" s="21" t="s">
        <v>208</v>
      </c>
      <c r="D18" s="42" t="s">
        <v>16</v>
      </c>
      <c r="E18" s="22">
        <f t="shared" si="3"/>
        <v>25861683.227053009</v>
      </c>
      <c r="F18" s="22">
        <v>17775791.289999999</v>
      </c>
      <c r="G18" s="22">
        <v>6548715.2670530118</v>
      </c>
      <c r="H18" s="22">
        <v>1537176.6699999997</v>
      </c>
      <c r="I18" s="22">
        <f t="shared" si="4"/>
        <v>25404413.887053009</v>
      </c>
      <c r="J18" s="22">
        <v>17434540.509999998</v>
      </c>
      <c r="K18" s="22">
        <v>6448773.4570530113</v>
      </c>
      <c r="L18" s="22">
        <v>1521099.9199999997</v>
      </c>
      <c r="M18" s="22">
        <f t="shared" si="5"/>
        <v>5372</v>
      </c>
      <c r="N18" s="22">
        <v>3561</v>
      </c>
      <c r="O18" s="22">
        <v>1357</v>
      </c>
      <c r="P18" s="22">
        <v>454</v>
      </c>
      <c r="Q18" s="22">
        <f t="shared" si="6"/>
        <v>5867.6377999999941</v>
      </c>
      <c r="R18" s="22">
        <v>3830.3456999999999</v>
      </c>
      <c r="S18" s="22">
        <v>1561.5298999999945</v>
      </c>
      <c r="T18" s="22">
        <v>475.76220000000018</v>
      </c>
      <c r="U18" s="23">
        <f t="shared" si="0"/>
        <v>4329.5811283806634</v>
      </c>
      <c r="V18" s="22">
        <f t="shared" si="0"/>
        <v>4551.6885094731788</v>
      </c>
      <c r="W18" s="22">
        <f t="shared" si="0"/>
        <v>4129.7790436500982</v>
      </c>
      <c r="X18" s="22">
        <f t="shared" si="0"/>
        <v>3197.185316529979</v>
      </c>
      <c r="Y18" s="23">
        <v>3318</v>
      </c>
    </row>
    <row r="19" spans="1:25" ht="15" thickBot="1" x14ac:dyDescent="0.35">
      <c r="A19" s="31" t="s">
        <v>37</v>
      </c>
      <c r="B19" s="31" t="s">
        <v>38</v>
      </c>
      <c r="C19" s="31" t="s">
        <v>209</v>
      </c>
      <c r="D19" s="46" t="s">
        <v>16</v>
      </c>
      <c r="E19" s="35">
        <f t="shared" si="3"/>
        <v>16688996.214669503</v>
      </c>
      <c r="F19" s="35">
        <v>9151183.6899999995</v>
      </c>
      <c r="G19" s="35">
        <v>5510452.7446695045</v>
      </c>
      <c r="H19" s="35">
        <v>2027359.78</v>
      </c>
      <c r="I19" s="35">
        <f t="shared" si="4"/>
        <v>16449960.174669504</v>
      </c>
      <c r="J19" s="35">
        <v>9016287.1999999993</v>
      </c>
      <c r="K19" s="35">
        <v>5430829.3146695048</v>
      </c>
      <c r="L19" s="35">
        <v>2002843.6600000001</v>
      </c>
      <c r="M19" s="35">
        <f t="shared" si="5"/>
        <v>5067</v>
      </c>
      <c r="N19" s="35">
        <v>2758</v>
      </c>
      <c r="O19" s="35">
        <v>1796</v>
      </c>
      <c r="P19" s="35">
        <v>513</v>
      </c>
      <c r="Q19" s="35">
        <f t="shared" si="6"/>
        <v>5193.0233999999728</v>
      </c>
      <c r="R19" s="35">
        <v>2977.7287999999999</v>
      </c>
      <c r="S19" s="35">
        <v>1726.2708999999716</v>
      </c>
      <c r="T19" s="35">
        <v>489.02370000000155</v>
      </c>
      <c r="U19" s="36">
        <f t="shared" si="0"/>
        <v>3167.7038417869617</v>
      </c>
      <c r="V19" s="35">
        <f t="shared" si="0"/>
        <v>3027.9074440896024</v>
      </c>
      <c r="W19" s="35">
        <f t="shared" si="0"/>
        <v>3145.9890302672625</v>
      </c>
      <c r="X19" s="35">
        <f t="shared" si="0"/>
        <v>4095.5963075000122</v>
      </c>
      <c r="Y19" s="36">
        <v>3318</v>
      </c>
    </row>
    <row r="20" spans="1:25" x14ac:dyDescent="0.3">
      <c r="A20" s="21" t="s">
        <v>39</v>
      </c>
      <c r="B20" s="29" t="s">
        <v>40</v>
      </c>
      <c r="C20" s="29" t="s">
        <v>210</v>
      </c>
      <c r="D20" s="44" t="s">
        <v>17</v>
      </c>
      <c r="E20" s="24">
        <f t="shared" si="3"/>
        <v>58879519.674562372</v>
      </c>
      <c r="F20" s="24">
        <v>28841028.93</v>
      </c>
      <c r="G20" s="24">
        <v>21634639.674562354</v>
      </c>
      <c r="H20" s="24">
        <v>8403851.0700000152</v>
      </c>
      <c r="I20" s="24">
        <f t="shared" si="4"/>
        <v>55032463.18456237</v>
      </c>
      <c r="J20" s="24">
        <v>26538723.949999999</v>
      </c>
      <c r="K20" s="24">
        <v>20613245.634562355</v>
      </c>
      <c r="L20" s="24">
        <v>7880493.6000000155</v>
      </c>
      <c r="M20" s="24">
        <f t="shared" si="5"/>
        <v>12728</v>
      </c>
      <c r="N20" s="24">
        <v>6232</v>
      </c>
      <c r="O20" s="24">
        <v>4554</v>
      </c>
      <c r="P20" s="24">
        <v>1942</v>
      </c>
      <c r="Q20" s="24">
        <f t="shared" si="6"/>
        <v>13187.007500000012</v>
      </c>
      <c r="R20" s="24">
        <v>6253.4071999999996</v>
      </c>
      <c r="S20" s="24">
        <v>4810.1309000000147</v>
      </c>
      <c r="T20" s="24">
        <v>2123.4693999999986</v>
      </c>
      <c r="U20" s="30">
        <f t="shared" si="0"/>
        <v>4173.2336304929167</v>
      </c>
      <c r="V20" s="24">
        <f t="shared" si="0"/>
        <v>4243.8822710921495</v>
      </c>
      <c r="W20" s="24">
        <f t="shared" si="0"/>
        <v>4285.3814299653031</v>
      </c>
      <c r="X20" s="24">
        <f t="shared" si="0"/>
        <v>3711.1406455868969</v>
      </c>
      <c r="Y20" s="30">
        <v>3242</v>
      </c>
    </row>
    <row r="21" spans="1:25" x14ac:dyDescent="0.3">
      <c r="A21" s="21" t="s">
        <v>41</v>
      </c>
      <c r="B21" s="29" t="s">
        <v>42</v>
      </c>
      <c r="C21" s="29" t="s">
        <v>211</v>
      </c>
      <c r="D21" s="44" t="s">
        <v>17</v>
      </c>
      <c r="E21" s="24">
        <f t="shared" si="3"/>
        <v>15036094.336139018</v>
      </c>
      <c r="F21" s="24">
        <v>5777486.5599999996</v>
      </c>
      <c r="G21" s="24">
        <v>7406332.3361390177</v>
      </c>
      <c r="H21" s="24">
        <v>1852275.4399999995</v>
      </c>
      <c r="I21" s="24">
        <f t="shared" si="4"/>
        <v>14027518.316139016</v>
      </c>
      <c r="J21" s="24">
        <v>5296307.63</v>
      </c>
      <c r="K21" s="24">
        <v>6989036.4561390178</v>
      </c>
      <c r="L21" s="24">
        <v>1742174.2299999995</v>
      </c>
      <c r="M21" s="24">
        <f t="shared" si="5"/>
        <v>3215</v>
      </c>
      <c r="N21" s="24">
        <v>1396</v>
      </c>
      <c r="O21" s="24">
        <v>1332</v>
      </c>
      <c r="P21" s="24">
        <v>487</v>
      </c>
      <c r="Q21" s="24">
        <f t="shared" si="6"/>
        <v>3521.8643000000025</v>
      </c>
      <c r="R21" s="24">
        <v>1511.4235000000001</v>
      </c>
      <c r="S21" s="24">
        <v>1431.1563000000019</v>
      </c>
      <c r="T21" s="24">
        <v>579.28450000000032</v>
      </c>
      <c r="U21" s="30">
        <f t="shared" si="0"/>
        <v>3982.9809218200162</v>
      </c>
      <c r="V21" s="24">
        <f t="shared" si="0"/>
        <v>3504.1850480689227</v>
      </c>
      <c r="W21" s="24">
        <f t="shared" si="0"/>
        <v>4883.4892849502239</v>
      </c>
      <c r="X21" s="24">
        <f t="shared" si="0"/>
        <v>3007.4587357334758</v>
      </c>
      <c r="Y21" s="30">
        <v>3242</v>
      </c>
    </row>
    <row r="22" spans="1:25" x14ac:dyDescent="0.3">
      <c r="A22" s="25" t="s">
        <v>43</v>
      </c>
      <c r="B22" s="37" t="s">
        <v>44</v>
      </c>
      <c r="C22" s="37" t="s">
        <v>212</v>
      </c>
      <c r="D22" s="47" t="s">
        <v>17</v>
      </c>
      <c r="E22" s="28">
        <f t="shared" si="3"/>
        <v>31599005.121064149</v>
      </c>
      <c r="F22" s="28">
        <v>8265655.8399999999</v>
      </c>
      <c r="G22" s="28">
        <v>16951453.43106414</v>
      </c>
      <c r="H22" s="28">
        <v>6381895.8500000071</v>
      </c>
      <c r="I22" s="28">
        <f t="shared" si="4"/>
        <v>30505804.811064146</v>
      </c>
      <c r="J22" s="28">
        <v>8008829.0300000003</v>
      </c>
      <c r="K22" s="28">
        <v>16323374.811064141</v>
      </c>
      <c r="L22" s="28">
        <v>6173600.9700000072</v>
      </c>
      <c r="M22" s="28">
        <f t="shared" si="5"/>
        <v>7288</v>
      </c>
      <c r="N22" s="28">
        <v>2290</v>
      </c>
      <c r="O22" s="28">
        <v>3218</v>
      </c>
      <c r="P22" s="28">
        <v>1780</v>
      </c>
      <c r="Q22" s="28">
        <f t="shared" si="6"/>
        <v>8192.6607999999542</v>
      </c>
      <c r="R22" s="28">
        <v>2575.9310999999998</v>
      </c>
      <c r="S22" s="28">
        <v>3738.414499999958</v>
      </c>
      <c r="T22" s="28">
        <v>1878.3151999999973</v>
      </c>
      <c r="U22" s="38">
        <f t="shared" si="0"/>
        <v>3723.552769457307</v>
      </c>
      <c r="V22" s="28">
        <f t="shared" si="0"/>
        <v>3109.1006393765738</v>
      </c>
      <c r="W22" s="28">
        <f t="shared" si="0"/>
        <v>4366.3897652505693</v>
      </c>
      <c r="X22" s="28">
        <f t="shared" si="0"/>
        <v>3286.7758137718397</v>
      </c>
      <c r="Y22" s="38">
        <v>3242</v>
      </c>
    </row>
    <row r="23" spans="1:25" x14ac:dyDescent="0.3">
      <c r="A23" s="21" t="s">
        <v>45</v>
      </c>
      <c r="B23" s="29" t="s">
        <v>46</v>
      </c>
      <c r="C23" s="29" t="s">
        <v>213</v>
      </c>
      <c r="D23" s="44" t="s">
        <v>17</v>
      </c>
      <c r="E23" s="24">
        <f t="shared" si="3"/>
        <v>234948632.22749251</v>
      </c>
      <c r="F23" s="24">
        <v>160235735.39999998</v>
      </c>
      <c r="G23" s="24">
        <v>56592118.257492326</v>
      </c>
      <c r="H23" s="24">
        <v>18120778.57000019</v>
      </c>
      <c r="I23" s="24">
        <f t="shared" si="4"/>
        <v>223659302.15749246</v>
      </c>
      <c r="J23" s="24">
        <v>152459031.21999997</v>
      </c>
      <c r="K23" s="24">
        <v>53891017.317492321</v>
      </c>
      <c r="L23" s="24">
        <v>17309253.620000191</v>
      </c>
      <c r="M23" s="24">
        <f t="shared" si="5"/>
        <v>52633</v>
      </c>
      <c r="N23" s="24">
        <v>35007</v>
      </c>
      <c r="O23" s="24">
        <v>12513</v>
      </c>
      <c r="P23" s="24">
        <v>5113</v>
      </c>
      <c r="Q23" s="24">
        <f t="shared" si="6"/>
        <v>59718.24579999972</v>
      </c>
      <c r="R23" s="24">
        <v>41268.096299999997</v>
      </c>
      <c r="S23" s="24">
        <v>13602.471299999685</v>
      </c>
      <c r="T23" s="24">
        <v>4847.6782000000403</v>
      </c>
      <c r="U23" s="30">
        <f t="shared" si="0"/>
        <v>3745.2423319087766</v>
      </c>
      <c r="V23" s="24">
        <f t="shared" si="0"/>
        <v>3694.3558072486126</v>
      </c>
      <c r="W23" s="24">
        <f t="shared" si="0"/>
        <v>3961.8548812886356</v>
      </c>
      <c r="X23" s="24">
        <f t="shared" si="0"/>
        <v>3570.6276089035873</v>
      </c>
      <c r="Y23" s="30">
        <v>3242</v>
      </c>
    </row>
    <row r="24" spans="1:25" x14ac:dyDescent="0.3">
      <c r="A24" s="21" t="s">
        <v>47</v>
      </c>
      <c r="B24" s="29" t="s">
        <v>48</v>
      </c>
      <c r="C24" s="29" t="s">
        <v>214</v>
      </c>
      <c r="D24" s="44" t="s">
        <v>17</v>
      </c>
      <c r="E24" s="24">
        <f t="shared" si="3"/>
        <v>99048895.844169125</v>
      </c>
      <c r="F24" s="24">
        <v>64664028.719999999</v>
      </c>
      <c r="G24" s="24">
        <v>24629554.214169133</v>
      </c>
      <c r="H24" s="24">
        <v>9755312.9100000001</v>
      </c>
      <c r="I24" s="24">
        <f t="shared" si="4"/>
        <v>92577105.374169126</v>
      </c>
      <c r="J24" s="24">
        <v>60486741.740000002</v>
      </c>
      <c r="K24" s="24">
        <v>22834636.974169128</v>
      </c>
      <c r="L24" s="24">
        <v>9255726.6600000001</v>
      </c>
      <c r="M24" s="24">
        <f t="shared" si="5"/>
        <v>24687</v>
      </c>
      <c r="N24" s="24">
        <v>16061</v>
      </c>
      <c r="O24" s="24">
        <v>6347</v>
      </c>
      <c r="P24" s="24">
        <v>2279</v>
      </c>
      <c r="Q24" s="24">
        <f t="shared" si="6"/>
        <v>30566.264000000036</v>
      </c>
      <c r="R24" s="24">
        <v>19938.243599999998</v>
      </c>
      <c r="S24" s="24">
        <v>7957.0473000000384</v>
      </c>
      <c r="T24" s="24">
        <v>2670.9730999999992</v>
      </c>
      <c r="U24" s="30">
        <f t="shared" si="0"/>
        <v>3028.7347310148539</v>
      </c>
      <c r="V24" s="24">
        <f t="shared" si="0"/>
        <v>3033.7046208022057</v>
      </c>
      <c r="W24" s="24">
        <f t="shared" si="0"/>
        <v>2869.7374934756285</v>
      </c>
      <c r="X24" s="24">
        <f t="shared" si="0"/>
        <v>3465.3013390513001</v>
      </c>
      <c r="Y24" s="30">
        <v>3242</v>
      </c>
    </row>
    <row r="25" spans="1:25" x14ac:dyDescent="0.3">
      <c r="A25" s="21" t="s">
        <v>49</v>
      </c>
      <c r="B25" s="29" t="s">
        <v>50</v>
      </c>
      <c r="C25" s="29" t="s">
        <v>215</v>
      </c>
      <c r="D25" s="44" t="s">
        <v>17</v>
      </c>
      <c r="E25" s="24">
        <f t="shared" si="3"/>
        <v>141947569.14650309</v>
      </c>
      <c r="F25" s="24">
        <v>71496311.649999991</v>
      </c>
      <c r="G25" s="24">
        <v>52366980.77650319</v>
      </c>
      <c r="H25" s="24">
        <v>18084276.719999921</v>
      </c>
      <c r="I25" s="24">
        <f t="shared" si="4"/>
        <v>135274940.12650311</v>
      </c>
      <c r="J25" s="24">
        <v>68034444.459999993</v>
      </c>
      <c r="K25" s="24">
        <v>49949241.216503188</v>
      </c>
      <c r="L25" s="24">
        <v>17291254.449999921</v>
      </c>
      <c r="M25" s="24">
        <f t="shared" si="5"/>
        <v>36151</v>
      </c>
      <c r="N25" s="24">
        <v>18461</v>
      </c>
      <c r="O25" s="24">
        <v>12417</v>
      </c>
      <c r="P25" s="24">
        <v>5273</v>
      </c>
      <c r="Q25" s="24">
        <f t="shared" si="6"/>
        <v>39614.215099999841</v>
      </c>
      <c r="R25" s="24">
        <v>21283.656599999998</v>
      </c>
      <c r="S25" s="24">
        <v>13125.872399999802</v>
      </c>
      <c r="T25" s="24">
        <v>5204.6861000000463</v>
      </c>
      <c r="U25" s="30">
        <f t="shared" si="0"/>
        <v>3414.8080375951627</v>
      </c>
      <c r="V25" s="24">
        <f t="shared" si="0"/>
        <v>3196.5580792165197</v>
      </c>
      <c r="W25" s="24">
        <f t="shared" si="0"/>
        <v>3805.4035339017878</v>
      </c>
      <c r="X25" s="24">
        <f t="shared" si="0"/>
        <v>3322.2473205444162</v>
      </c>
      <c r="Y25" s="30">
        <v>3242</v>
      </c>
    </row>
    <row r="26" spans="1:25" x14ac:dyDescent="0.3">
      <c r="A26" s="25" t="s">
        <v>51</v>
      </c>
      <c r="B26" s="37" t="s">
        <v>52</v>
      </c>
      <c r="C26" s="37" t="s">
        <v>216</v>
      </c>
      <c r="D26" s="47" t="s">
        <v>17</v>
      </c>
      <c r="E26" s="28">
        <f t="shared" si="3"/>
        <v>101142561.92803559</v>
      </c>
      <c r="F26" s="28">
        <v>63679624.020000003</v>
      </c>
      <c r="G26" s="28">
        <v>26768379.058035567</v>
      </c>
      <c r="H26" s="28">
        <v>10694558.850000026</v>
      </c>
      <c r="I26" s="28">
        <f t="shared" si="4"/>
        <v>93571831.718035579</v>
      </c>
      <c r="J26" s="28">
        <v>58544119.690000005</v>
      </c>
      <c r="K26" s="28">
        <v>25003694.82803556</v>
      </c>
      <c r="L26" s="28">
        <v>10024017.200000025</v>
      </c>
      <c r="M26" s="28">
        <f t="shared" si="5"/>
        <v>25298</v>
      </c>
      <c r="N26" s="28">
        <v>16057</v>
      </c>
      <c r="O26" s="28">
        <v>6884</v>
      </c>
      <c r="P26" s="28">
        <v>2357</v>
      </c>
      <c r="Q26" s="28">
        <f t="shared" si="6"/>
        <v>30386.283700000116</v>
      </c>
      <c r="R26" s="28">
        <v>20008.872899999998</v>
      </c>
      <c r="S26" s="28">
        <v>7765.4365000001089</v>
      </c>
      <c r="T26" s="28">
        <v>2611.974300000008</v>
      </c>
      <c r="U26" s="38">
        <f t="shared" si="0"/>
        <v>3079.4101918437373</v>
      </c>
      <c r="V26" s="28">
        <f t="shared" si="0"/>
        <v>2925.9079200807964</v>
      </c>
      <c r="W26" s="28">
        <f t="shared" si="0"/>
        <v>3219.8698460846608</v>
      </c>
      <c r="X26" s="28">
        <f t="shared" si="0"/>
        <v>3837.716626844297</v>
      </c>
      <c r="Y26" s="38">
        <v>3242</v>
      </c>
    </row>
    <row r="27" spans="1:25" ht="15" thickBot="1" x14ac:dyDescent="0.35">
      <c r="A27" s="31" t="s">
        <v>53</v>
      </c>
      <c r="B27" s="31" t="s">
        <v>54</v>
      </c>
      <c r="C27" s="31" t="s">
        <v>217</v>
      </c>
      <c r="D27" s="46" t="s">
        <v>17</v>
      </c>
      <c r="E27" s="35">
        <f t="shared" si="3"/>
        <v>990001.19000899978</v>
      </c>
      <c r="F27" s="35">
        <v>491459.74</v>
      </c>
      <c r="G27" s="35">
        <v>320207.20000899985</v>
      </c>
      <c r="H27" s="35">
        <v>178334.25000000003</v>
      </c>
      <c r="I27" s="35">
        <f t="shared" si="4"/>
        <v>990001.19000899978</v>
      </c>
      <c r="J27" s="35">
        <v>491459.74</v>
      </c>
      <c r="K27" s="35">
        <v>320207.20000899985</v>
      </c>
      <c r="L27" s="35">
        <v>178334.25000000003</v>
      </c>
      <c r="M27" s="35">
        <f t="shared" si="5"/>
        <v>240</v>
      </c>
      <c r="N27" s="35">
        <v>115</v>
      </c>
      <c r="O27" s="35">
        <v>89</v>
      </c>
      <c r="P27" s="35">
        <v>36</v>
      </c>
      <c r="Q27" s="35">
        <f t="shared" si="6"/>
        <v>288.05410000000006</v>
      </c>
      <c r="R27" s="35">
        <v>141.96100000000001</v>
      </c>
      <c r="S27" s="35">
        <v>101.14550000000003</v>
      </c>
      <c r="T27" s="35">
        <v>44.947600000000016</v>
      </c>
      <c r="U27" s="36">
        <f t="shared" si="0"/>
        <v>3436.8585276481035</v>
      </c>
      <c r="V27" s="35">
        <f t="shared" si="0"/>
        <v>3461.9348976127244</v>
      </c>
      <c r="W27" s="35">
        <f t="shared" si="0"/>
        <v>3165.8076731935653</v>
      </c>
      <c r="X27" s="35">
        <f t="shared" si="0"/>
        <v>3967.6033870551478</v>
      </c>
      <c r="Y27" s="36">
        <v>3242</v>
      </c>
    </row>
    <row r="28" spans="1:25" x14ac:dyDescent="0.3">
      <c r="A28" s="21" t="s">
        <v>55</v>
      </c>
      <c r="B28" s="29" t="s">
        <v>56</v>
      </c>
      <c r="C28" s="29" t="s">
        <v>218</v>
      </c>
      <c r="D28" s="44" t="s">
        <v>18</v>
      </c>
      <c r="E28" s="24">
        <f t="shared" si="3"/>
        <v>57917446.790059589</v>
      </c>
      <c r="F28" s="24">
        <v>39912783.109999999</v>
      </c>
      <c r="G28" s="24">
        <v>13190820.770059604</v>
      </c>
      <c r="H28" s="24">
        <v>4813842.9099999871</v>
      </c>
      <c r="I28" s="24">
        <f t="shared" si="4"/>
        <v>56172132.130059585</v>
      </c>
      <c r="J28" s="24">
        <v>38697262.019999996</v>
      </c>
      <c r="K28" s="24">
        <v>12778131.540059606</v>
      </c>
      <c r="L28" s="24">
        <v>4696738.5699999873</v>
      </c>
      <c r="M28" s="24">
        <f t="shared" si="5"/>
        <v>20428</v>
      </c>
      <c r="N28" s="24">
        <v>13282</v>
      </c>
      <c r="O28" s="24">
        <v>5345</v>
      </c>
      <c r="P28" s="24">
        <v>1801</v>
      </c>
      <c r="Q28" s="24">
        <f t="shared" si="6"/>
        <v>19902.018899999992</v>
      </c>
      <c r="R28" s="24">
        <v>13706.1363</v>
      </c>
      <c r="S28" s="24">
        <v>4643.1446999999916</v>
      </c>
      <c r="T28" s="24">
        <v>1552.7378999999989</v>
      </c>
      <c r="U28" s="30">
        <f t="shared" si="0"/>
        <v>2822.4338652426668</v>
      </c>
      <c r="V28" s="24">
        <f t="shared" si="0"/>
        <v>2823.3530714268468</v>
      </c>
      <c r="W28" s="24">
        <f t="shared" si="0"/>
        <v>2752.0424982791574</v>
      </c>
      <c r="X28" s="24">
        <f t="shared" si="0"/>
        <v>3024.8109291336227</v>
      </c>
      <c r="Y28" s="30">
        <v>2903</v>
      </c>
    </row>
    <row r="29" spans="1:25" x14ac:dyDescent="0.3">
      <c r="A29" s="21" t="s">
        <v>57</v>
      </c>
      <c r="B29" s="29" t="s">
        <v>58</v>
      </c>
      <c r="C29" s="29" t="s">
        <v>219</v>
      </c>
      <c r="D29" s="44" t="s">
        <v>18</v>
      </c>
      <c r="E29" s="24">
        <f t="shared" si="3"/>
        <v>60547844.427845895</v>
      </c>
      <c r="F29" s="24">
        <v>36467188.32</v>
      </c>
      <c r="G29" s="24">
        <v>18803281.867845893</v>
      </c>
      <c r="H29" s="24">
        <v>5277374.2400000058</v>
      </c>
      <c r="I29" s="24">
        <f t="shared" si="4"/>
        <v>59183628.347845905</v>
      </c>
      <c r="J29" s="24">
        <v>35720802.770000003</v>
      </c>
      <c r="K29" s="24">
        <v>18309370.137845896</v>
      </c>
      <c r="L29" s="24">
        <v>5153455.440000006</v>
      </c>
      <c r="M29" s="24">
        <f t="shared" si="5"/>
        <v>22122</v>
      </c>
      <c r="N29" s="24">
        <v>12202</v>
      </c>
      <c r="O29" s="24">
        <v>7760</v>
      </c>
      <c r="P29" s="24">
        <v>2160</v>
      </c>
      <c r="Q29" s="24">
        <f t="shared" si="6"/>
        <v>22799.008400000086</v>
      </c>
      <c r="R29" s="24">
        <v>13531.701300000001</v>
      </c>
      <c r="S29" s="24">
        <v>7369.8224000000864</v>
      </c>
      <c r="T29" s="24">
        <v>1897.4846999999997</v>
      </c>
      <c r="U29" s="30">
        <f t="shared" si="0"/>
        <v>2595.8860714243028</v>
      </c>
      <c r="V29" s="24">
        <f t="shared" si="0"/>
        <v>2639.7865263254075</v>
      </c>
      <c r="W29" s="24">
        <f t="shared" si="0"/>
        <v>2484.370605436256</v>
      </c>
      <c r="X29" s="24">
        <f t="shared" si="0"/>
        <v>2715.9404447371862</v>
      </c>
      <c r="Y29" s="30">
        <v>2903</v>
      </c>
    </row>
    <row r="30" spans="1:25" x14ac:dyDescent="0.3">
      <c r="A30" s="21" t="s">
        <v>59</v>
      </c>
      <c r="B30" s="29" t="s">
        <v>60</v>
      </c>
      <c r="C30" s="29" t="s">
        <v>220</v>
      </c>
      <c r="D30" s="44" t="s">
        <v>18</v>
      </c>
      <c r="E30" s="24">
        <f t="shared" si="3"/>
        <v>56765435.778621435</v>
      </c>
      <c r="F30" s="24">
        <v>38461325.429999992</v>
      </c>
      <c r="G30" s="24">
        <v>13880693.518621443</v>
      </c>
      <c r="H30" s="24">
        <v>4423416.8299999991</v>
      </c>
      <c r="I30" s="24">
        <f t="shared" si="4"/>
        <v>54989836.848621443</v>
      </c>
      <c r="J30" s="24">
        <v>37336116.419999994</v>
      </c>
      <c r="K30" s="24">
        <v>13367279.478621444</v>
      </c>
      <c r="L30" s="24">
        <v>4286440.9499999993</v>
      </c>
      <c r="M30" s="24">
        <f t="shared" si="5"/>
        <v>21731</v>
      </c>
      <c r="N30" s="24">
        <v>13971</v>
      </c>
      <c r="O30" s="24">
        <v>5835</v>
      </c>
      <c r="P30" s="24">
        <v>1925</v>
      </c>
      <c r="Q30" s="24">
        <f t="shared" si="6"/>
        <v>20837.830200000062</v>
      </c>
      <c r="R30" s="24">
        <v>14096.266900000001</v>
      </c>
      <c r="S30" s="24">
        <v>5288.6299000000627</v>
      </c>
      <c r="T30" s="24">
        <v>1452.9333999999978</v>
      </c>
      <c r="U30" s="30">
        <f t="shared" si="0"/>
        <v>2638.9425540391089</v>
      </c>
      <c r="V30" s="24">
        <f t="shared" si="0"/>
        <v>2648.6527734516712</v>
      </c>
      <c r="W30" s="24">
        <f t="shared" si="0"/>
        <v>2527.5505625041537</v>
      </c>
      <c r="X30" s="24">
        <f t="shared" si="0"/>
        <v>2950.1978204919824</v>
      </c>
      <c r="Y30" s="30">
        <v>2903</v>
      </c>
    </row>
    <row r="31" spans="1:25" x14ac:dyDescent="0.3">
      <c r="A31" s="21" t="s">
        <v>61</v>
      </c>
      <c r="B31" s="29" t="s">
        <v>62</v>
      </c>
      <c r="C31" s="29" t="s">
        <v>221</v>
      </c>
      <c r="D31" s="44" t="s">
        <v>18</v>
      </c>
      <c r="E31" s="24">
        <f t="shared" si="3"/>
        <v>106839993.11560407</v>
      </c>
      <c r="F31" s="24">
        <v>66286336.270000003</v>
      </c>
      <c r="G31" s="24">
        <v>28485527.125604011</v>
      </c>
      <c r="H31" s="24">
        <v>12068129.720000051</v>
      </c>
      <c r="I31" s="24">
        <f t="shared" si="4"/>
        <v>101863245.69560407</v>
      </c>
      <c r="J31" s="24">
        <v>62628301.890000001</v>
      </c>
      <c r="K31" s="24">
        <v>27653758.065604012</v>
      </c>
      <c r="L31" s="24">
        <v>11581185.740000051</v>
      </c>
      <c r="M31" s="24">
        <f t="shared" si="5"/>
        <v>32923</v>
      </c>
      <c r="N31" s="24">
        <v>18947</v>
      </c>
      <c r="O31" s="24">
        <v>9237</v>
      </c>
      <c r="P31" s="24">
        <v>4739</v>
      </c>
      <c r="Q31" s="24">
        <f t="shared" si="6"/>
        <v>33796.136700000148</v>
      </c>
      <c r="R31" s="24">
        <v>21064.829000000002</v>
      </c>
      <c r="S31" s="24">
        <v>8573.7243000001563</v>
      </c>
      <c r="T31" s="24">
        <v>4157.5833999999923</v>
      </c>
      <c r="U31" s="30">
        <f t="shared" si="0"/>
        <v>3014.049996300424</v>
      </c>
      <c r="V31" s="24">
        <f t="shared" si="0"/>
        <v>2973.1217799109595</v>
      </c>
      <c r="W31" s="24">
        <f t="shared" si="0"/>
        <v>3225.4078971962635</v>
      </c>
      <c r="X31" s="24">
        <f t="shared" si="0"/>
        <v>2785.5570473944244</v>
      </c>
      <c r="Y31" s="30">
        <v>2903</v>
      </c>
    </row>
    <row r="32" spans="1:25" x14ac:dyDescent="0.3">
      <c r="A32" s="25" t="s">
        <v>63</v>
      </c>
      <c r="B32" s="37" t="s">
        <v>64</v>
      </c>
      <c r="C32" s="37" t="s">
        <v>222</v>
      </c>
      <c r="D32" s="47" t="s">
        <v>18</v>
      </c>
      <c r="E32" s="28">
        <f t="shared" si="3"/>
        <v>71546017.551402479</v>
      </c>
      <c r="F32" s="28">
        <v>51576826.850000001</v>
      </c>
      <c r="G32" s="28">
        <v>14774302.001402471</v>
      </c>
      <c r="H32" s="28">
        <v>5194888.700000003</v>
      </c>
      <c r="I32" s="28">
        <f t="shared" si="4"/>
        <v>70027711.81140247</v>
      </c>
      <c r="J32" s="28">
        <v>50414745.789999999</v>
      </c>
      <c r="K32" s="28">
        <v>14524098.611402471</v>
      </c>
      <c r="L32" s="28">
        <v>5088867.4100000029</v>
      </c>
      <c r="M32" s="28">
        <f t="shared" si="5"/>
        <v>23021</v>
      </c>
      <c r="N32" s="28">
        <v>16425</v>
      </c>
      <c r="O32" s="28">
        <v>4940</v>
      </c>
      <c r="P32" s="28">
        <v>1656</v>
      </c>
      <c r="Q32" s="28">
        <f t="shared" si="6"/>
        <v>25402.740000000005</v>
      </c>
      <c r="R32" s="28">
        <v>18714.6342</v>
      </c>
      <c r="S32" s="28">
        <v>5140.5366000000049</v>
      </c>
      <c r="T32" s="28">
        <v>1547.5691999999997</v>
      </c>
      <c r="U32" s="38">
        <f t="shared" si="0"/>
        <v>2756.6991518002569</v>
      </c>
      <c r="V32" s="28">
        <f t="shared" si="0"/>
        <v>2693.8675504541789</v>
      </c>
      <c r="W32" s="28">
        <f t="shared" si="0"/>
        <v>2825.405155446701</v>
      </c>
      <c r="X32" s="28">
        <f t="shared" si="0"/>
        <v>3288.2971630606271</v>
      </c>
      <c r="Y32" s="38">
        <v>2903</v>
      </c>
    </row>
    <row r="33" spans="1:25" x14ac:dyDescent="0.3">
      <c r="A33" s="21" t="s">
        <v>65</v>
      </c>
      <c r="B33" s="29" t="s">
        <v>66</v>
      </c>
      <c r="C33" s="29" t="s">
        <v>223</v>
      </c>
      <c r="D33" s="44" t="s">
        <v>18</v>
      </c>
      <c r="E33" s="24">
        <f t="shared" si="3"/>
        <v>53008258.412615865</v>
      </c>
      <c r="F33" s="24">
        <v>25346417.57</v>
      </c>
      <c r="G33" s="24">
        <v>22001312.302615855</v>
      </c>
      <c r="H33" s="24">
        <v>5660528.5400000103</v>
      </c>
      <c r="I33" s="24">
        <f t="shared" si="4"/>
        <v>52269787.222615868</v>
      </c>
      <c r="J33" s="24">
        <v>24989348.100000001</v>
      </c>
      <c r="K33" s="24">
        <v>21661591.432615854</v>
      </c>
      <c r="L33" s="24">
        <v>5618847.6900000107</v>
      </c>
      <c r="M33" s="24">
        <f t="shared" si="5"/>
        <v>19899</v>
      </c>
      <c r="N33" s="24">
        <v>8947</v>
      </c>
      <c r="O33" s="24">
        <v>9158</v>
      </c>
      <c r="P33" s="24">
        <v>1794</v>
      </c>
      <c r="Q33" s="24">
        <f t="shared" si="6"/>
        <v>19154.570900000082</v>
      </c>
      <c r="R33" s="24">
        <v>9227.8405000000002</v>
      </c>
      <c r="S33" s="24">
        <v>8474.135900000083</v>
      </c>
      <c r="T33" s="24">
        <v>1452.5945000000008</v>
      </c>
      <c r="U33" s="30">
        <f t="shared" si="0"/>
        <v>2728.8414601141308</v>
      </c>
      <c r="V33" s="24">
        <f t="shared" si="0"/>
        <v>2708.038581724511</v>
      </c>
      <c r="W33" s="24">
        <f t="shared" si="0"/>
        <v>2556.2006189463686</v>
      </c>
      <c r="X33" s="24">
        <f t="shared" si="0"/>
        <v>3868.1460586557414</v>
      </c>
      <c r="Y33" s="30">
        <v>2903</v>
      </c>
    </row>
    <row r="34" spans="1:25" x14ac:dyDescent="0.3">
      <c r="A34" s="21" t="s">
        <v>67</v>
      </c>
      <c r="B34" s="29" t="s">
        <v>68</v>
      </c>
      <c r="C34" s="29" t="s">
        <v>224</v>
      </c>
      <c r="D34" s="44" t="s">
        <v>18</v>
      </c>
      <c r="E34" s="24">
        <f t="shared" si="3"/>
        <v>50196939.508919537</v>
      </c>
      <c r="F34" s="24">
        <v>38752302.309999995</v>
      </c>
      <c r="G34" s="24">
        <v>8355951.9489195347</v>
      </c>
      <c r="H34" s="24">
        <v>3088685.2500000079</v>
      </c>
      <c r="I34" s="24">
        <f t="shared" si="4"/>
        <v>49536329.258919537</v>
      </c>
      <c r="J34" s="24">
        <v>38172980.649999999</v>
      </c>
      <c r="K34" s="24">
        <v>8297089.6289195344</v>
      </c>
      <c r="L34" s="24">
        <v>3066258.9800000079</v>
      </c>
      <c r="M34" s="24">
        <f t="shared" si="5"/>
        <v>13554</v>
      </c>
      <c r="N34" s="24">
        <v>10208</v>
      </c>
      <c r="O34" s="24">
        <v>2157</v>
      </c>
      <c r="P34" s="24">
        <v>1189</v>
      </c>
      <c r="Q34" s="24">
        <f t="shared" si="6"/>
        <v>15092.525600000004</v>
      </c>
      <c r="R34" s="24">
        <v>11533.166099999999</v>
      </c>
      <c r="S34" s="24">
        <v>2456.9619000000025</v>
      </c>
      <c r="T34" s="24">
        <v>1102.3976000000036</v>
      </c>
      <c r="U34" s="30">
        <f t="shared" si="0"/>
        <v>3282.1762620644172</v>
      </c>
      <c r="V34" s="24">
        <f t="shared" si="0"/>
        <v>3309.8440028536488</v>
      </c>
      <c r="W34" s="24">
        <f t="shared" si="0"/>
        <v>3376.971221621111</v>
      </c>
      <c r="X34" s="24">
        <f t="shared" si="0"/>
        <v>2781.4456236116603</v>
      </c>
      <c r="Y34" s="30">
        <v>2903</v>
      </c>
    </row>
    <row r="35" spans="1:25" x14ac:dyDescent="0.3">
      <c r="A35" s="21" t="s">
        <v>69</v>
      </c>
      <c r="B35" s="29" t="s">
        <v>70</v>
      </c>
      <c r="C35" s="29" t="s">
        <v>225</v>
      </c>
      <c r="D35" s="44" t="s">
        <v>18</v>
      </c>
      <c r="E35" s="24">
        <f t="shared" si="3"/>
        <v>44259643.033130094</v>
      </c>
      <c r="F35" s="24">
        <v>20877207.690000001</v>
      </c>
      <c r="G35" s="24">
        <v>18476337.243130092</v>
      </c>
      <c r="H35" s="24">
        <v>4906098.0999999987</v>
      </c>
      <c r="I35" s="24">
        <f t="shared" si="4"/>
        <v>43856792.613130093</v>
      </c>
      <c r="J35" s="24">
        <v>20694890.02</v>
      </c>
      <c r="K35" s="24">
        <v>18294635.063130092</v>
      </c>
      <c r="L35" s="24">
        <v>4867267.5299999984</v>
      </c>
      <c r="M35" s="24">
        <f t="shared" si="5"/>
        <v>12889</v>
      </c>
      <c r="N35" s="24">
        <v>4771</v>
      </c>
      <c r="O35" s="24">
        <v>5996</v>
      </c>
      <c r="P35" s="24">
        <v>2122</v>
      </c>
      <c r="Q35" s="24">
        <f t="shared" si="6"/>
        <v>11700.489700000064</v>
      </c>
      <c r="R35" s="24">
        <v>4809.6284999999998</v>
      </c>
      <c r="S35" s="24">
        <v>5225.7388000000665</v>
      </c>
      <c r="T35" s="24">
        <v>1665.1223999999975</v>
      </c>
      <c r="U35" s="30">
        <f t="shared" si="0"/>
        <v>3748.2869296598633</v>
      </c>
      <c r="V35" s="24">
        <f t="shared" si="0"/>
        <v>4302.8042644042052</v>
      </c>
      <c r="W35" s="24">
        <f t="shared" si="0"/>
        <v>3500.8705492761824</v>
      </c>
      <c r="X35" s="24">
        <f t="shared" si="0"/>
        <v>2923.068916735494</v>
      </c>
      <c r="Y35" s="30">
        <v>2903</v>
      </c>
    </row>
    <row r="36" spans="1:25" x14ac:dyDescent="0.3">
      <c r="A36" s="21" t="s">
        <v>71</v>
      </c>
      <c r="B36" s="29" t="s">
        <v>72</v>
      </c>
      <c r="C36" s="29" t="s">
        <v>226</v>
      </c>
      <c r="D36" s="44" t="s">
        <v>18</v>
      </c>
      <c r="E36" s="24">
        <f t="shared" si="3"/>
        <v>49537701.465542011</v>
      </c>
      <c r="F36" s="24">
        <v>33494799.070000004</v>
      </c>
      <c r="G36" s="24">
        <v>10814553.215542002</v>
      </c>
      <c r="H36" s="24">
        <v>5228349.1800000062</v>
      </c>
      <c r="I36" s="24">
        <f t="shared" si="4"/>
        <v>48848612.625542015</v>
      </c>
      <c r="J36" s="24">
        <v>33019804.110000003</v>
      </c>
      <c r="K36" s="24">
        <v>10672300.625542002</v>
      </c>
      <c r="L36" s="24">
        <v>5156507.8900000062</v>
      </c>
      <c r="M36" s="24">
        <f t="shared" si="5"/>
        <v>16590</v>
      </c>
      <c r="N36" s="24">
        <v>10351</v>
      </c>
      <c r="O36" s="24">
        <v>3821</v>
      </c>
      <c r="P36" s="24">
        <v>2418</v>
      </c>
      <c r="Q36" s="24">
        <f t="shared" si="6"/>
        <v>15057.856699999998</v>
      </c>
      <c r="R36" s="24">
        <v>9889.0519999999997</v>
      </c>
      <c r="S36" s="24">
        <v>3183.6598000000008</v>
      </c>
      <c r="T36" s="24">
        <v>1985.1448999999977</v>
      </c>
      <c r="U36" s="30">
        <f t="shared" ref="U36:X67" si="7">I36/Q36</f>
        <v>3244.0614623156839</v>
      </c>
      <c r="V36" s="24">
        <f t="shared" si="7"/>
        <v>3339.0262393200082</v>
      </c>
      <c r="W36" s="24">
        <f t="shared" si="7"/>
        <v>3352.2113843765592</v>
      </c>
      <c r="X36" s="24">
        <f t="shared" si="7"/>
        <v>2597.5473578780129</v>
      </c>
      <c r="Y36" s="30">
        <v>2903</v>
      </c>
    </row>
    <row r="37" spans="1:25" x14ac:dyDescent="0.3">
      <c r="A37" s="21" t="s">
        <v>73</v>
      </c>
      <c r="B37" s="29" t="s">
        <v>74</v>
      </c>
      <c r="C37" s="29" t="s">
        <v>227</v>
      </c>
      <c r="D37" s="44" t="s">
        <v>18</v>
      </c>
      <c r="E37" s="24">
        <f t="shared" si="3"/>
        <v>40974890.131740578</v>
      </c>
      <c r="F37" s="24">
        <v>18621683.219999999</v>
      </c>
      <c r="G37" s="24">
        <v>17316109.721740585</v>
      </c>
      <c r="H37" s="24">
        <v>5037097.1899999902</v>
      </c>
      <c r="I37" s="24">
        <f t="shared" si="4"/>
        <v>40217810.38174057</v>
      </c>
      <c r="J37" s="24">
        <v>18260536.93</v>
      </c>
      <c r="K37" s="24">
        <v>17027307.081740584</v>
      </c>
      <c r="L37" s="24">
        <v>4929966.3699999899</v>
      </c>
      <c r="M37" s="24">
        <f t="shared" si="5"/>
        <v>15851</v>
      </c>
      <c r="N37" s="24">
        <v>6088</v>
      </c>
      <c r="O37" s="24">
        <v>7391</v>
      </c>
      <c r="P37" s="24">
        <v>2372</v>
      </c>
      <c r="Q37" s="24">
        <f t="shared" si="6"/>
        <v>14051.735500000032</v>
      </c>
      <c r="R37" s="24">
        <v>5823.2507999999998</v>
      </c>
      <c r="S37" s="24">
        <v>6138.0956000000415</v>
      </c>
      <c r="T37" s="24">
        <v>2090.389099999989</v>
      </c>
      <c r="U37" s="30">
        <f t="shared" si="7"/>
        <v>2862.1240687131121</v>
      </c>
      <c r="V37" s="24">
        <f t="shared" si="7"/>
        <v>3135.7977798242864</v>
      </c>
      <c r="W37" s="24">
        <f t="shared" si="7"/>
        <v>2774.0374525513207</v>
      </c>
      <c r="X37" s="24">
        <f t="shared" si="7"/>
        <v>2358.3965157491571</v>
      </c>
      <c r="Y37" s="30">
        <v>2903</v>
      </c>
    </row>
    <row r="38" spans="1:25" x14ac:dyDescent="0.3">
      <c r="A38" s="21" t="s">
        <v>75</v>
      </c>
      <c r="B38" s="29" t="s">
        <v>76</v>
      </c>
      <c r="C38" s="29" t="s">
        <v>228</v>
      </c>
      <c r="D38" s="44" t="s">
        <v>18</v>
      </c>
      <c r="E38" s="24">
        <f t="shared" si="3"/>
        <v>36104780.624819867</v>
      </c>
      <c r="F38" s="24">
        <v>18097856.859999999</v>
      </c>
      <c r="G38" s="24">
        <v>14193888.914819865</v>
      </c>
      <c r="H38" s="24">
        <v>3813034.8499999982</v>
      </c>
      <c r="I38" s="24">
        <f t="shared" si="4"/>
        <v>35679761.634819865</v>
      </c>
      <c r="J38" s="24">
        <v>17873433.419999998</v>
      </c>
      <c r="K38" s="24">
        <v>14025677.224819865</v>
      </c>
      <c r="L38" s="24">
        <v>3780650.9899999984</v>
      </c>
      <c r="M38" s="24">
        <f t="shared" si="5"/>
        <v>13379</v>
      </c>
      <c r="N38" s="24">
        <v>6420</v>
      </c>
      <c r="O38" s="24">
        <v>5228</v>
      </c>
      <c r="P38" s="24">
        <v>1731</v>
      </c>
      <c r="Q38" s="24">
        <f t="shared" si="6"/>
        <v>13038.664100000089</v>
      </c>
      <c r="R38" s="24">
        <v>6916.2745999999997</v>
      </c>
      <c r="S38" s="24">
        <v>4797.1189000000877</v>
      </c>
      <c r="T38" s="24">
        <v>1325.2706000000017</v>
      </c>
      <c r="U38" s="30">
        <f t="shared" si="7"/>
        <v>2736.458379568166</v>
      </c>
      <c r="V38" s="24">
        <f t="shared" si="7"/>
        <v>2584.2573428186324</v>
      </c>
      <c r="W38" s="24">
        <f t="shared" si="7"/>
        <v>2923.7710211476328</v>
      </c>
      <c r="X38" s="24">
        <f t="shared" si="7"/>
        <v>2852.7388972486024</v>
      </c>
      <c r="Y38" s="30">
        <v>2903</v>
      </c>
    </row>
    <row r="39" spans="1:25" x14ac:dyDescent="0.3">
      <c r="A39" s="25" t="s">
        <v>77</v>
      </c>
      <c r="B39" s="37" t="s">
        <v>78</v>
      </c>
      <c r="C39" s="37" t="s">
        <v>229</v>
      </c>
      <c r="D39" s="47" t="s">
        <v>18</v>
      </c>
      <c r="E39" s="28">
        <f t="shared" si="3"/>
        <v>20028553.449603502</v>
      </c>
      <c r="F39" s="28">
        <v>15962164.320000002</v>
      </c>
      <c r="G39" s="28">
        <v>2925901.8796035009</v>
      </c>
      <c r="H39" s="28">
        <v>1140487.2499999986</v>
      </c>
      <c r="I39" s="28">
        <f t="shared" si="4"/>
        <v>18943698.069603499</v>
      </c>
      <c r="J39" s="28">
        <v>15247930.830000002</v>
      </c>
      <c r="K39" s="28">
        <v>2634915.8696035007</v>
      </c>
      <c r="L39" s="28">
        <v>1060851.3699999985</v>
      </c>
      <c r="M39" s="28">
        <f t="shared" si="5"/>
        <v>5203</v>
      </c>
      <c r="N39" s="28">
        <v>3850</v>
      </c>
      <c r="O39" s="28">
        <v>960</v>
      </c>
      <c r="P39" s="28">
        <v>393</v>
      </c>
      <c r="Q39" s="28">
        <f t="shared" si="6"/>
        <v>5679.3849000000037</v>
      </c>
      <c r="R39" s="28">
        <v>4294.3206</v>
      </c>
      <c r="S39" s="28">
        <v>1012.6854000000027</v>
      </c>
      <c r="T39" s="28">
        <v>372.37890000000056</v>
      </c>
      <c r="U39" s="38">
        <f t="shared" si="7"/>
        <v>3335.5193217496999</v>
      </c>
      <c r="V39" s="28">
        <f t="shared" si="7"/>
        <v>3550.7201837701641</v>
      </c>
      <c r="W39" s="28">
        <f t="shared" si="7"/>
        <v>2601.9096054939605</v>
      </c>
      <c r="X39" s="28">
        <f t="shared" si="7"/>
        <v>2848.8493037602207</v>
      </c>
      <c r="Y39" s="38">
        <v>2903</v>
      </c>
    </row>
    <row r="40" spans="1:25" x14ac:dyDescent="0.3">
      <c r="A40" s="21" t="s">
        <v>79</v>
      </c>
      <c r="B40" s="21" t="s">
        <v>80</v>
      </c>
      <c r="C40" s="21" t="s">
        <v>230</v>
      </c>
      <c r="D40" s="42" t="s">
        <v>18</v>
      </c>
      <c r="E40" s="22">
        <f t="shared" si="3"/>
        <v>5533328.2101229979</v>
      </c>
      <c r="F40" s="22">
        <v>3754444.26</v>
      </c>
      <c r="G40" s="22">
        <v>1381393.5301229982</v>
      </c>
      <c r="H40" s="22">
        <v>397490.4200000001</v>
      </c>
      <c r="I40" s="22">
        <f t="shared" si="4"/>
        <v>5533328.2101229979</v>
      </c>
      <c r="J40" s="22">
        <v>3754444.26</v>
      </c>
      <c r="K40" s="22">
        <v>1381393.5301229982</v>
      </c>
      <c r="L40" s="22">
        <v>397490.4200000001</v>
      </c>
      <c r="M40" s="22">
        <f t="shared" si="5"/>
        <v>2480</v>
      </c>
      <c r="N40" s="22">
        <v>1610</v>
      </c>
      <c r="O40" s="22">
        <v>679</v>
      </c>
      <c r="P40" s="22">
        <v>191</v>
      </c>
      <c r="Q40" s="22">
        <f t="shared" si="6"/>
        <v>1628.9518999999984</v>
      </c>
      <c r="R40" s="22">
        <v>1057.7745</v>
      </c>
      <c r="S40" s="22">
        <v>446.1649999999986</v>
      </c>
      <c r="T40" s="22">
        <v>125.01239999999989</v>
      </c>
      <c r="U40" s="23">
        <f t="shared" si="7"/>
        <v>3396.8640879592599</v>
      </c>
      <c r="V40" s="22">
        <f t="shared" si="7"/>
        <v>3549.380572135176</v>
      </c>
      <c r="W40" s="22">
        <f t="shared" si="7"/>
        <v>3096.149474125049</v>
      </c>
      <c r="X40" s="22">
        <f t="shared" si="7"/>
        <v>3179.6079428920689</v>
      </c>
      <c r="Y40" s="23">
        <v>2903</v>
      </c>
    </row>
    <row r="41" spans="1:25" x14ac:dyDescent="0.3">
      <c r="A41" s="21" t="s">
        <v>81</v>
      </c>
      <c r="B41" s="21" t="s">
        <v>82</v>
      </c>
      <c r="C41" s="21" t="s">
        <v>231</v>
      </c>
      <c r="D41" s="42" t="s">
        <v>18</v>
      </c>
      <c r="E41" s="22">
        <f t="shared" si="3"/>
        <v>20506453.009883974</v>
      </c>
      <c r="F41" s="22">
        <v>13665279.400000002</v>
      </c>
      <c r="G41" s="22">
        <v>4927730.3398839701</v>
      </c>
      <c r="H41" s="22">
        <v>1913443.2700000012</v>
      </c>
      <c r="I41" s="22">
        <f t="shared" si="4"/>
        <v>20259275.039883971</v>
      </c>
      <c r="J41" s="22">
        <v>13462465.770000001</v>
      </c>
      <c r="K41" s="22">
        <v>4893203.9898839705</v>
      </c>
      <c r="L41" s="22">
        <v>1903605.2800000012</v>
      </c>
      <c r="M41" s="22">
        <f t="shared" si="5"/>
        <v>6429</v>
      </c>
      <c r="N41" s="22">
        <v>4188</v>
      </c>
      <c r="O41" s="22">
        <v>1594</v>
      </c>
      <c r="P41" s="22">
        <v>647</v>
      </c>
      <c r="Q41" s="22">
        <f t="shared" si="6"/>
        <v>7100.7482999999856</v>
      </c>
      <c r="R41" s="22">
        <v>4693.3702999999996</v>
      </c>
      <c r="S41" s="22">
        <v>1690.275199999985</v>
      </c>
      <c r="T41" s="22">
        <v>717.10280000000125</v>
      </c>
      <c r="U41" s="23">
        <f t="shared" si="7"/>
        <v>2853.1183171052567</v>
      </c>
      <c r="V41" s="22">
        <f t="shared" si="7"/>
        <v>2868.4005116749477</v>
      </c>
      <c r="W41" s="22">
        <f t="shared" si="7"/>
        <v>2894.915567526527</v>
      </c>
      <c r="X41" s="22">
        <f t="shared" si="7"/>
        <v>2654.577948935631</v>
      </c>
      <c r="Y41" s="23">
        <v>2903</v>
      </c>
    </row>
    <row r="42" spans="1:25" x14ac:dyDescent="0.3">
      <c r="A42" s="21" t="s">
        <v>83</v>
      </c>
      <c r="B42" s="21" t="s">
        <v>84</v>
      </c>
      <c r="C42" s="21" t="s">
        <v>232</v>
      </c>
      <c r="D42" s="42" t="s">
        <v>18</v>
      </c>
      <c r="E42" s="22">
        <f t="shared" si="3"/>
        <v>5705383.23022749</v>
      </c>
      <c r="F42" s="22">
        <v>3227536.94</v>
      </c>
      <c r="G42" s="22">
        <v>1736007.80022749</v>
      </c>
      <c r="H42" s="22">
        <v>741838.49000000034</v>
      </c>
      <c r="I42" s="22">
        <f t="shared" si="4"/>
        <v>5703810.52022749</v>
      </c>
      <c r="J42" s="22">
        <v>3225964.23</v>
      </c>
      <c r="K42" s="22">
        <v>1736007.80022749</v>
      </c>
      <c r="L42" s="22">
        <v>741838.49000000034</v>
      </c>
      <c r="M42" s="22">
        <f t="shared" si="5"/>
        <v>2267</v>
      </c>
      <c r="N42" s="22">
        <v>1015</v>
      </c>
      <c r="O42" s="22">
        <v>833</v>
      </c>
      <c r="P42" s="22">
        <v>419</v>
      </c>
      <c r="Q42" s="22">
        <f t="shared" si="6"/>
        <v>1514.2842000000014</v>
      </c>
      <c r="R42" s="22">
        <v>665.51080000000002</v>
      </c>
      <c r="S42" s="22">
        <v>584.12110000000109</v>
      </c>
      <c r="T42" s="22">
        <v>264.65230000000014</v>
      </c>
      <c r="U42" s="23">
        <f t="shared" si="7"/>
        <v>3766.671091349619</v>
      </c>
      <c r="V42" s="22">
        <f t="shared" si="7"/>
        <v>4847.3506816117788</v>
      </c>
      <c r="W42" s="22">
        <f t="shared" si="7"/>
        <v>2971.9998134419161</v>
      </c>
      <c r="X42" s="22">
        <f t="shared" si="7"/>
        <v>2803.0683655498174</v>
      </c>
      <c r="Y42" s="23">
        <v>2903</v>
      </c>
    </row>
    <row r="43" spans="1:25" ht="15" thickBot="1" x14ac:dyDescent="0.35">
      <c r="A43" s="31" t="s">
        <v>85</v>
      </c>
      <c r="B43" s="32" t="s">
        <v>86</v>
      </c>
      <c r="C43" s="32" t="s">
        <v>233</v>
      </c>
      <c r="D43" s="45" t="s">
        <v>18</v>
      </c>
      <c r="E43" s="33">
        <f t="shared" si="3"/>
        <v>2205136.7456155</v>
      </c>
      <c r="F43" s="33">
        <v>1329518.8400000001</v>
      </c>
      <c r="G43" s="33">
        <v>656656.08561549976</v>
      </c>
      <c r="H43" s="33">
        <v>218961.82000000007</v>
      </c>
      <c r="I43" s="33">
        <f t="shared" si="4"/>
        <v>2205136.7456155</v>
      </c>
      <c r="J43" s="33">
        <v>1329518.8400000001</v>
      </c>
      <c r="K43" s="33">
        <v>656656.08561549976</v>
      </c>
      <c r="L43" s="33">
        <v>218961.82000000007</v>
      </c>
      <c r="M43" s="33">
        <f t="shared" si="5"/>
        <v>655</v>
      </c>
      <c r="N43" s="33">
        <v>352</v>
      </c>
      <c r="O43" s="33">
        <v>237</v>
      </c>
      <c r="P43" s="33">
        <v>66</v>
      </c>
      <c r="Q43" s="33">
        <f t="shared" si="6"/>
        <v>672.1443000000005</v>
      </c>
      <c r="R43" s="33">
        <v>391.12830000000002</v>
      </c>
      <c r="S43" s="33">
        <v>213.71250000000049</v>
      </c>
      <c r="T43" s="33">
        <v>67.303500000000028</v>
      </c>
      <c r="U43" s="34">
        <f t="shared" si="7"/>
        <v>3280.7490082345389</v>
      </c>
      <c r="V43" s="33">
        <f t="shared" si="7"/>
        <v>3399.1885527076411</v>
      </c>
      <c r="W43" s="33">
        <f t="shared" si="7"/>
        <v>3072.614309483527</v>
      </c>
      <c r="X43" s="33">
        <f t="shared" si="7"/>
        <v>3253.3496772084659</v>
      </c>
      <c r="Y43" s="34">
        <v>2903</v>
      </c>
    </row>
    <row r="44" spans="1:25" x14ac:dyDescent="0.3">
      <c r="A44" s="21" t="s">
        <v>87</v>
      </c>
      <c r="B44" s="29" t="s">
        <v>88</v>
      </c>
      <c r="C44" s="29" t="s">
        <v>234</v>
      </c>
      <c r="D44" s="44" t="s">
        <v>19</v>
      </c>
      <c r="E44" s="24">
        <f t="shared" si="3"/>
        <v>10165982.885093</v>
      </c>
      <c r="F44" s="24">
        <v>7096664.7600000007</v>
      </c>
      <c r="G44" s="24">
        <v>2656165.9950929997</v>
      </c>
      <c r="H44" s="24">
        <v>413152.12999999971</v>
      </c>
      <c r="I44" s="24">
        <f t="shared" si="4"/>
        <v>9953051.3950929996</v>
      </c>
      <c r="J44" s="24">
        <v>6924373.9800000004</v>
      </c>
      <c r="K44" s="24">
        <v>2620881.9050929998</v>
      </c>
      <c r="L44" s="24">
        <v>407795.50999999972</v>
      </c>
      <c r="M44" s="24">
        <f t="shared" si="5"/>
        <v>2674</v>
      </c>
      <c r="N44" s="24">
        <v>2003</v>
      </c>
      <c r="O44" s="24">
        <v>535</v>
      </c>
      <c r="P44" s="24">
        <v>136</v>
      </c>
      <c r="Q44" s="24">
        <f t="shared" si="6"/>
        <v>2491.9237000000003</v>
      </c>
      <c r="R44" s="24">
        <v>1883.3742999999999</v>
      </c>
      <c r="S44" s="24">
        <v>460.99970000000047</v>
      </c>
      <c r="T44" s="24">
        <v>147.54970000000003</v>
      </c>
      <c r="U44" s="30">
        <f t="shared" si="7"/>
        <v>3994.1236543851637</v>
      </c>
      <c r="V44" s="24">
        <f t="shared" si="7"/>
        <v>3676.5787767200609</v>
      </c>
      <c r="W44" s="24">
        <f t="shared" si="7"/>
        <v>5685.2139059808433</v>
      </c>
      <c r="X44" s="24">
        <f t="shared" si="7"/>
        <v>2763.7840673345972</v>
      </c>
      <c r="Y44" s="30">
        <v>2830</v>
      </c>
    </row>
    <row r="45" spans="1:25" x14ac:dyDescent="0.3">
      <c r="A45" s="21" t="s">
        <v>89</v>
      </c>
      <c r="B45" s="29" t="s">
        <v>90</v>
      </c>
      <c r="C45" s="29" t="s">
        <v>235</v>
      </c>
      <c r="D45" s="44" t="s">
        <v>19</v>
      </c>
      <c r="E45" s="24">
        <f t="shared" si="3"/>
        <v>28400702.191684462</v>
      </c>
      <c r="F45" s="24">
        <v>15817833.059999999</v>
      </c>
      <c r="G45" s="24">
        <v>11084727.761684464</v>
      </c>
      <c r="H45" s="24">
        <v>1498141.3699999976</v>
      </c>
      <c r="I45" s="24">
        <f t="shared" si="4"/>
        <v>27894995.331684463</v>
      </c>
      <c r="J45" s="24">
        <v>15526039.869999999</v>
      </c>
      <c r="K45" s="24">
        <v>10884048.331684465</v>
      </c>
      <c r="L45" s="24">
        <v>1484907.1299999976</v>
      </c>
      <c r="M45" s="24">
        <f t="shared" si="5"/>
        <v>12177</v>
      </c>
      <c r="N45" s="24">
        <v>5928</v>
      </c>
      <c r="O45" s="24">
        <v>5560</v>
      </c>
      <c r="P45" s="24">
        <v>689</v>
      </c>
      <c r="Q45" s="24">
        <f t="shared" si="6"/>
        <v>10748.214400000035</v>
      </c>
      <c r="R45" s="24">
        <v>5578.0612000000001</v>
      </c>
      <c r="S45" s="24">
        <v>4663.6544000000376</v>
      </c>
      <c r="T45" s="24">
        <v>506.49879999999786</v>
      </c>
      <c r="U45" s="30">
        <f t="shared" si="7"/>
        <v>2595.3143744215199</v>
      </c>
      <c r="V45" s="24">
        <f t="shared" si="7"/>
        <v>2783.4115319494881</v>
      </c>
      <c r="W45" s="24">
        <f t="shared" si="7"/>
        <v>2333.8025072536202</v>
      </c>
      <c r="X45" s="24">
        <f t="shared" si="7"/>
        <v>2931.7090780866683</v>
      </c>
      <c r="Y45" s="30">
        <v>2830</v>
      </c>
    </row>
    <row r="46" spans="1:25" x14ac:dyDescent="0.3">
      <c r="A46" s="21" t="s">
        <v>91</v>
      </c>
      <c r="B46" s="29" t="s">
        <v>92</v>
      </c>
      <c r="C46" s="29" t="s">
        <v>236</v>
      </c>
      <c r="D46" s="44" t="s">
        <v>19</v>
      </c>
      <c r="E46" s="24">
        <f t="shared" si="3"/>
        <v>23836913.813453026</v>
      </c>
      <c r="F46" s="24">
        <v>16542807.5</v>
      </c>
      <c r="G46" s="24">
        <v>5357255.4234530227</v>
      </c>
      <c r="H46" s="24">
        <v>1936850.8900000043</v>
      </c>
      <c r="I46" s="24">
        <f t="shared" si="4"/>
        <v>23594666.873453029</v>
      </c>
      <c r="J46" s="24">
        <v>16358263.09</v>
      </c>
      <c r="K46" s="24">
        <v>5311471.1334530227</v>
      </c>
      <c r="L46" s="24">
        <v>1924932.6500000043</v>
      </c>
      <c r="M46" s="24">
        <f t="shared" si="5"/>
        <v>10257</v>
      </c>
      <c r="N46" s="24">
        <v>7253</v>
      </c>
      <c r="O46" s="24">
        <v>1990</v>
      </c>
      <c r="P46" s="24">
        <v>1014</v>
      </c>
      <c r="Q46" s="24">
        <f t="shared" si="6"/>
        <v>7917.5437000000038</v>
      </c>
      <c r="R46" s="24">
        <v>5732.4071999999996</v>
      </c>
      <c r="S46" s="24">
        <v>1533.775900000003</v>
      </c>
      <c r="T46" s="24">
        <v>651.36060000000077</v>
      </c>
      <c r="U46" s="30">
        <f t="shared" si="7"/>
        <v>2980.0488342682615</v>
      </c>
      <c r="V46" s="24">
        <f t="shared" si="7"/>
        <v>2853.6463861115799</v>
      </c>
      <c r="W46" s="24">
        <f t="shared" si="7"/>
        <v>3463.0033849488782</v>
      </c>
      <c r="X46" s="24">
        <f t="shared" si="7"/>
        <v>2955.2488283755606</v>
      </c>
      <c r="Y46" s="30">
        <v>2830</v>
      </c>
    </row>
    <row r="47" spans="1:25" x14ac:dyDescent="0.3">
      <c r="A47" s="21" t="s">
        <v>93</v>
      </c>
      <c r="B47" s="29" t="s">
        <v>94</v>
      </c>
      <c r="C47" s="29" t="s">
        <v>237</v>
      </c>
      <c r="D47" s="44" t="s">
        <v>19</v>
      </c>
      <c r="E47" s="24">
        <f t="shared" si="3"/>
        <v>29212315.686632466</v>
      </c>
      <c r="F47" s="24">
        <v>23291904.759999998</v>
      </c>
      <c r="G47" s="24">
        <v>4666067.0266324682</v>
      </c>
      <c r="H47" s="24">
        <v>1254343.9000000001</v>
      </c>
      <c r="I47" s="24">
        <f t="shared" si="4"/>
        <v>28648339.436632469</v>
      </c>
      <c r="J47" s="24">
        <v>22800966.789999999</v>
      </c>
      <c r="K47" s="24">
        <v>4612582.6866324684</v>
      </c>
      <c r="L47" s="24">
        <v>1234789.9600000002</v>
      </c>
      <c r="M47" s="24">
        <f t="shared" si="5"/>
        <v>12799</v>
      </c>
      <c r="N47" s="24">
        <v>11060</v>
      </c>
      <c r="O47" s="24">
        <v>1358</v>
      </c>
      <c r="P47" s="24">
        <v>381</v>
      </c>
      <c r="Q47" s="24">
        <f t="shared" si="6"/>
        <v>10739.666800000005</v>
      </c>
      <c r="R47" s="24">
        <v>9492.8996000000006</v>
      </c>
      <c r="S47" s="24">
        <v>987.94540000000416</v>
      </c>
      <c r="T47" s="24">
        <v>258.82180000000051</v>
      </c>
      <c r="U47" s="30">
        <f t="shared" si="7"/>
        <v>2667.5259084045751</v>
      </c>
      <c r="V47" s="24">
        <f t="shared" si="7"/>
        <v>2401.8969704472593</v>
      </c>
      <c r="W47" s="24">
        <f t="shared" si="7"/>
        <v>4668.8639742970099</v>
      </c>
      <c r="X47" s="24">
        <f t="shared" si="7"/>
        <v>4770.8112686025588</v>
      </c>
      <c r="Y47" s="30">
        <v>2830</v>
      </c>
    </row>
    <row r="48" spans="1:25" x14ac:dyDescent="0.3">
      <c r="A48" s="21" t="s">
        <v>95</v>
      </c>
      <c r="B48" s="29" t="s">
        <v>96</v>
      </c>
      <c r="C48" s="29" t="s">
        <v>238</v>
      </c>
      <c r="D48" s="44" t="s">
        <v>19</v>
      </c>
      <c r="E48" s="24">
        <f t="shared" si="3"/>
        <v>28719163.128714524</v>
      </c>
      <c r="F48" s="24">
        <v>19920938.209999997</v>
      </c>
      <c r="G48" s="24">
        <v>6554266.5387145281</v>
      </c>
      <c r="H48" s="24">
        <v>2243958.3799999994</v>
      </c>
      <c r="I48" s="24">
        <f t="shared" si="4"/>
        <v>28037069.058714524</v>
      </c>
      <c r="J48" s="24">
        <v>19440893.119999997</v>
      </c>
      <c r="K48" s="24">
        <v>6392886.6487145275</v>
      </c>
      <c r="L48" s="24">
        <v>2203289.2899999996</v>
      </c>
      <c r="M48" s="24">
        <f t="shared" si="5"/>
        <v>11892</v>
      </c>
      <c r="N48" s="24">
        <v>7768</v>
      </c>
      <c r="O48" s="24">
        <v>3031</v>
      </c>
      <c r="P48" s="24">
        <v>1093</v>
      </c>
      <c r="Q48" s="24">
        <f t="shared" si="6"/>
        <v>10542.236699999998</v>
      </c>
      <c r="R48" s="24">
        <v>7303.2169999999996</v>
      </c>
      <c r="S48" s="24">
        <v>2382.6019999999958</v>
      </c>
      <c r="T48" s="24">
        <v>856.41770000000122</v>
      </c>
      <c r="U48" s="30">
        <f t="shared" si="7"/>
        <v>2659.4991040861878</v>
      </c>
      <c r="V48" s="24">
        <f t="shared" si="7"/>
        <v>2661.962956872293</v>
      </c>
      <c r="W48" s="24">
        <f t="shared" si="7"/>
        <v>2683.1533964609025</v>
      </c>
      <c r="X48" s="24">
        <f t="shared" si="7"/>
        <v>2572.6807024189206</v>
      </c>
      <c r="Y48" s="30">
        <v>2830</v>
      </c>
    </row>
    <row r="49" spans="1:25" x14ac:dyDescent="0.3">
      <c r="A49" s="21" t="s">
        <v>97</v>
      </c>
      <c r="B49" s="29" t="s">
        <v>98</v>
      </c>
      <c r="C49" s="29" t="s">
        <v>239</v>
      </c>
      <c r="D49" s="44" t="s">
        <v>19</v>
      </c>
      <c r="E49" s="24">
        <f t="shared" si="3"/>
        <v>16693280.595564475</v>
      </c>
      <c r="F49" s="24">
        <v>11576081.130000001</v>
      </c>
      <c r="G49" s="24">
        <v>4170917.6155644739</v>
      </c>
      <c r="H49" s="24">
        <v>946281.84999999963</v>
      </c>
      <c r="I49" s="24">
        <f t="shared" si="4"/>
        <v>16434335.955564473</v>
      </c>
      <c r="J49" s="24">
        <v>11365260.140000001</v>
      </c>
      <c r="K49" s="24">
        <v>4139886.5155644738</v>
      </c>
      <c r="L49" s="24">
        <v>929189.29999999958</v>
      </c>
      <c r="M49" s="24">
        <f t="shared" si="5"/>
        <v>6253</v>
      </c>
      <c r="N49" s="24">
        <v>3911</v>
      </c>
      <c r="O49" s="24">
        <v>1813</v>
      </c>
      <c r="P49" s="24">
        <v>529</v>
      </c>
      <c r="Q49" s="24">
        <f t="shared" si="6"/>
        <v>5161.9336000000058</v>
      </c>
      <c r="R49" s="24">
        <v>3467.5545000000002</v>
      </c>
      <c r="S49" s="24">
        <v>1321.1513000000057</v>
      </c>
      <c r="T49" s="24">
        <v>373.22779999999938</v>
      </c>
      <c r="U49" s="30">
        <f t="shared" si="7"/>
        <v>3183.7557839884757</v>
      </c>
      <c r="V49" s="24">
        <f t="shared" si="7"/>
        <v>3277.6010124714694</v>
      </c>
      <c r="W49" s="24">
        <f t="shared" si="7"/>
        <v>3133.5445952060572</v>
      </c>
      <c r="X49" s="24">
        <f t="shared" si="7"/>
        <v>2489.6036683226735</v>
      </c>
      <c r="Y49" s="30">
        <v>2830</v>
      </c>
    </row>
    <row r="50" spans="1:25" x14ac:dyDescent="0.3">
      <c r="A50" s="21" t="s">
        <v>99</v>
      </c>
      <c r="B50" s="29" t="s">
        <v>100</v>
      </c>
      <c r="C50" s="29" t="s">
        <v>240</v>
      </c>
      <c r="D50" s="44" t="s">
        <v>19</v>
      </c>
      <c r="E50" s="24">
        <f t="shared" si="3"/>
        <v>22682453.473992445</v>
      </c>
      <c r="F50" s="24">
        <v>13060760.280000001</v>
      </c>
      <c r="G50" s="24">
        <v>7318087.4439924452</v>
      </c>
      <c r="H50" s="24">
        <v>2303605.75</v>
      </c>
      <c r="I50" s="24">
        <f t="shared" si="4"/>
        <v>22500408.943992447</v>
      </c>
      <c r="J50" s="24">
        <v>12962990.970000001</v>
      </c>
      <c r="K50" s="24">
        <v>7256035.203992445</v>
      </c>
      <c r="L50" s="24">
        <v>2281382.77</v>
      </c>
      <c r="M50" s="24">
        <f t="shared" si="5"/>
        <v>9544</v>
      </c>
      <c r="N50" s="24">
        <v>4733</v>
      </c>
      <c r="O50" s="24">
        <v>3612</v>
      </c>
      <c r="P50" s="24">
        <v>1199</v>
      </c>
      <c r="Q50" s="24">
        <f t="shared" si="6"/>
        <v>7184.1815000000024</v>
      </c>
      <c r="R50" s="24">
        <v>3781.5949000000001</v>
      </c>
      <c r="S50" s="24">
        <v>2565.6114000000002</v>
      </c>
      <c r="T50" s="24">
        <v>836.97520000000259</v>
      </c>
      <c r="U50" s="30">
        <f t="shared" si="7"/>
        <v>3131.9377084212642</v>
      </c>
      <c r="V50" s="24">
        <f t="shared" si="7"/>
        <v>3427.9163455609696</v>
      </c>
      <c r="W50" s="24">
        <f t="shared" si="7"/>
        <v>2828.189492762795</v>
      </c>
      <c r="X50" s="24">
        <f t="shared" si="7"/>
        <v>2725.7471547543978</v>
      </c>
      <c r="Y50" s="30">
        <v>2830</v>
      </c>
    </row>
    <row r="51" spans="1:25" x14ac:dyDescent="0.3">
      <c r="A51" s="21" t="s">
        <v>101</v>
      </c>
      <c r="B51" s="29" t="s">
        <v>102</v>
      </c>
      <c r="C51" s="29" t="s">
        <v>241</v>
      </c>
      <c r="D51" s="44" t="s">
        <v>19</v>
      </c>
      <c r="E51" s="24">
        <f t="shared" si="3"/>
        <v>15035143.935856024</v>
      </c>
      <c r="F51" s="24">
        <v>7713316.4199999999</v>
      </c>
      <c r="G51" s="24">
        <v>5243942.2358560245</v>
      </c>
      <c r="H51" s="24">
        <v>2077885.2799999993</v>
      </c>
      <c r="I51" s="24">
        <f t="shared" si="4"/>
        <v>14783582.395856023</v>
      </c>
      <c r="J51" s="24">
        <v>7585556.1399999997</v>
      </c>
      <c r="K51" s="24">
        <v>5157110.7158560241</v>
      </c>
      <c r="L51" s="24">
        <v>2040915.5399999993</v>
      </c>
      <c r="M51" s="24">
        <f t="shared" si="5"/>
        <v>6522</v>
      </c>
      <c r="N51" s="24">
        <v>2916</v>
      </c>
      <c r="O51" s="24">
        <v>2506</v>
      </c>
      <c r="P51" s="24">
        <v>1100</v>
      </c>
      <c r="Q51" s="24">
        <f t="shared" si="6"/>
        <v>5329.8098999999993</v>
      </c>
      <c r="R51" s="24">
        <v>2606.991</v>
      </c>
      <c r="S51" s="24">
        <v>1822.3003999999955</v>
      </c>
      <c r="T51" s="24">
        <v>900.51850000000411</v>
      </c>
      <c r="U51" s="30">
        <f t="shared" si="7"/>
        <v>2773.7541625745462</v>
      </c>
      <c r="V51" s="24">
        <f t="shared" si="7"/>
        <v>2909.6978624015196</v>
      </c>
      <c r="W51" s="24">
        <f t="shared" si="7"/>
        <v>2830.000320395055</v>
      </c>
      <c r="X51" s="24">
        <f t="shared" si="7"/>
        <v>2266.3782476428746</v>
      </c>
      <c r="Y51" s="30">
        <v>2830</v>
      </c>
    </row>
    <row r="52" spans="1:25" x14ac:dyDescent="0.3">
      <c r="A52" s="21" t="s">
        <v>103</v>
      </c>
      <c r="B52" s="29" t="s">
        <v>104</v>
      </c>
      <c r="C52" s="29" t="s">
        <v>242</v>
      </c>
      <c r="D52" s="44" t="s">
        <v>19</v>
      </c>
      <c r="E52" s="24">
        <f t="shared" si="3"/>
        <v>22662102.319909479</v>
      </c>
      <c r="F52" s="24">
        <v>13788716.26</v>
      </c>
      <c r="G52" s="24">
        <v>6311698.2699094722</v>
      </c>
      <c r="H52" s="24">
        <v>2561687.7900000052</v>
      </c>
      <c r="I52" s="24">
        <f t="shared" si="4"/>
        <v>22374978.099909477</v>
      </c>
      <c r="J52" s="24">
        <v>13585008.27</v>
      </c>
      <c r="K52" s="24">
        <v>6245647.4799094722</v>
      </c>
      <c r="L52" s="24">
        <v>2544322.3500000052</v>
      </c>
      <c r="M52" s="24">
        <f t="shared" si="5"/>
        <v>10782</v>
      </c>
      <c r="N52" s="24">
        <v>5975</v>
      </c>
      <c r="O52" s="24">
        <v>3196</v>
      </c>
      <c r="P52" s="24">
        <v>1611</v>
      </c>
      <c r="Q52" s="24">
        <f t="shared" si="6"/>
        <v>8130.0201000000088</v>
      </c>
      <c r="R52" s="24">
        <v>4965.71</v>
      </c>
      <c r="S52" s="24">
        <v>2138.8377000000005</v>
      </c>
      <c r="T52" s="24">
        <v>1025.4724000000083</v>
      </c>
      <c r="U52" s="30">
        <f t="shared" si="7"/>
        <v>2752.1430235959015</v>
      </c>
      <c r="V52" s="24">
        <f t="shared" si="7"/>
        <v>2735.7635202216802</v>
      </c>
      <c r="W52" s="24">
        <f t="shared" si="7"/>
        <v>2920.1128631263</v>
      </c>
      <c r="X52" s="24">
        <f t="shared" si="7"/>
        <v>2481.1222125529507</v>
      </c>
      <c r="Y52" s="30">
        <v>2830</v>
      </c>
    </row>
    <row r="53" spans="1:25" x14ac:dyDescent="0.3">
      <c r="A53" s="21" t="s">
        <v>105</v>
      </c>
      <c r="B53" s="29" t="s">
        <v>106</v>
      </c>
      <c r="C53" s="29" t="s">
        <v>243</v>
      </c>
      <c r="D53" s="44" t="s">
        <v>19</v>
      </c>
      <c r="E53" s="24">
        <f t="shared" si="3"/>
        <v>18188312.284155969</v>
      </c>
      <c r="F53" s="24">
        <v>12588268.01</v>
      </c>
      <c r="G53" s="24">
        <v>4036069.6741559692</v>
      </c>
      <c r="H53" s="24">
        <v>1563974.6000000003</v>
      </c>
      <c r="I53" s="24">
        <f t="shared" si="4"/>
        <v>18006277.614155971</v>
      </c>
      <c r="J53" s="24">
        <v>12452829.15</v>
      </c>
      <c r="K53" s="24">
        <v>3998517.6941559692</v>
      </c>
      <c r="L53" s="24">
        <v>1554930.7700000003</v>
      </c>
      <c r="M53" s="24">
        <f t="shared" si="5"/>
        <v>8561</v>
      </c>
      <c r="N53" s="24">
        <v>5528</v>
      </c>
      <c r="O53" s="24">
        <v>2107</v>
      </c>
      <c r="P53" s="24">
        <v>926</v>
      </c>
      <c r="Q53" s="24">
        <f t="shared" si="6"/>
        <v>6412.1023000000005</v>
      </c>
      <c r="R53" s="24">
        <v>4459.9480000000003</v>
      </c>
      <c r="S53" s="24">
        <v>1363.0263000000023</v>
      </c>
      <c r="T53" s="24">
        <v>589.12799999999811</v>
      </c>
      <c r="U53" s="30">
        <f t="shared" si="7"/>
        <v>2808.1706703519017</v>
      </c>
      <c r="V53" s="24">
        <f t="shared" si="7"/>
        <v>2792.146713369752</v>
      </c>
      <c r="W53" s="24">
        <f t="shared" si="7"/>
        <v>2933.558724549895</v>
      </c>
      <c r="X53" s="24">
        <f t="shared" si="7"/>
        <v>2639.3767907823176</v>
      </c>
      <c r="Y53" s="30">
        <v>2830</v>
      </c>
    </row>
    <row r="54" spans="1:25" x14ac:dyDescent="0.3">
      <c r="A54" s="21" t="s">
        <v>107</v>
      </c>
      <c r="B54" s="29" t="s">
        <v>108</v>
      </c>
      <c r="C54" s="29" t="s">
        <v>244</v>
      </c>
      <c r="D54" s="44" t="s">
        <v>19</v>
      </c>
      <c r="E54" s="24">
        <f t="shared" si="3"/>
        <v>25883698.530529954</v>
      </c>
      <c r="F54" s="24">
        <v>15662239.060000002</v>
      </c>
      <c r="G54" s="24">
        <v>7593102.8605299508</v>
      </c>
      <c r="H54" s="24">
        <v>2628356.6100000013</v>
      </c>
      <c r="I54" s="24">
        <f t="shared" si="4"/>
        <v>25279634.750529952</v>
      </c>
      <c r="J54" s="24">
        <v>15254961.340000002</v>
      </c>
      <c r="K54" s="24">
        <v>7438052.7105299504</v>
      </c>
      <c r="L54" s="24">
        <v>2586620.7000000011</v>
      </c>
      <c r="M54" s="24">
        <f t="shared" si="5"/>
        <v>9368</v>
      </c>
      <c r="N54" s="24">
        <v>5155</v>
      </c>
      <c r="O54" s="24">
        <v>3231</v>
      </c>
      <c r="P54" s="24">
        <v>982</v>
      </c>
      <c r="Q54" s="24">
        <f t="shared" si="6"/>
        <v>8583.9440999999988</v>
      </c>
      <c r="R54" s="24">
        <v>5051.6167999999998</v>
      </c>
      <c r="S54" s="24">
        <v>2680.1517999999978</v>
      </c>
      <c r="T54" s="24">
        <v>852.17550000000108</v>
      </c>
      <c r="U54" s="30">
        <f t="shared" si="7"/>
        <v>2944.9906075844501</v>
      </c>
      <c r="V54" s="24">
        <f t="shared" si="7"/>
        <v>3019.8176037422322</v>
      </c>
      <c r="W54" s="24">
        <f t="shared" si="7"/>
        <v>2775.2356081211356</v>
      </c>
      <c r="X54" s="24">
        <f t="shared" si="7"/>
        <v>3035.3145566846242</v>
      </c>
      <c r="Y54" s="30">
        <v>2830</v>
      </c>
    </row>
    <row r="55" spans="1:25" x14ac:dyDescent="0.3">
      <c r="A55" s="21" t="s">
        <v>109</v>
      </c>
      <c r="B55" s="29" t="s">
        <v>110</v>
      </c>
      <c r="C55" s="29" t="s">
        <v>245</v>
      </c>
      <c r="D55" s="44" t="s">
        <v>19</v>
      </c>
      <c r="E55" s="24">
        <f t="shared" si="3"/>
        <v>21993535.563479993</v>
      </c>
      <c r="F55" s="24">
        <v>12713719.130000001</v>
      </c>
      <c r="G55" s="24">
        <v>7989568.9534799922</v>
      </c>
      <c r="H55" s="24">
        <v>1290247.4799999988</v>
      </c>
      <c r="I55" s="24">
        <f t="shared" si="4"/>
        <v>21543821.373479992</v>
      </c>
      <c r="J55" s="24">
        <v>12413542.440000001</v>
      </c>
      <c r="K55" s="24">
        <v>7862051.673479992</v>
      </c>
      <c r="L55" s="24">
        <v>1268227.2599999988</v>
      </c>
      <c r="M55" s="24">
        <f t="shared" si="5"/>
        <v>6307</v>
      </c>
      <c r="N55" s="24">
        <v>2933</v>
      </c>
      <c r="O55" s="24">
        <v>3014</v>
      </c>
      <c r="P55" s="24">
        <v>360</v>
      </c>
      <c r="Q55" s="24">
        <f t="shared" si="6"/>
        <v>5569.8299999999917</v>
      </c>
      <c r="R55" s="24">
        <v>2818.3602999999998</v>
      </c>
      <c r="S55" s="24">
        <v>2463.3633999999915</v>
      </c>
      <c r="T55" s="24">
        <v>288.10630000000003</v>
      </c>
      <c r="U55" s="30">
        <f t="shared" si="7"/>
        <v>3867.9495376842783</v>
      </c>
      <c r="V55" s="24">
        <f t="shared" si="7"/>
        <v>4404.5264333307568</v>
      </c>
      <c r="W55" s="24">
        <f t="shared" si="7"/>
        <v>3191.5923056581983</v>
      </c>
      <c r="X55" s="24">
        <f t="shared" si="7"/>
        <v>4401.9421303872869</v>
      </c>
      <c r="Y55" s="30">
        <v>2830</v>
      </c>
    </row>
    <row r="56" spans="1:25" x14ac:dyDescent="0.3">
      <c r="A56" s="21" t="s">
        <v>111</v>
      </c>
      <c r="B56" s="29" t="s">
        <v>112</v>
      </c>
      <c r="C56" s="29" t="s">
        <v>246</v>
      </c>
      <c r="D56" s="44" t="s">
        <v>19</v>
      </c>
      <c r="E56" s="24">
        <f t="shared" si="3"/>
        <v>22770787.342843473</v>
      </c>
      <c r="F56" s="24">
        <v>14547217.580000002</v>
      </c>
      <c r="G56" s="24">
        <v>6602856.1028434709</v>
      </c>
      <c r="H56" s="24">
        <v>1620713.6600000011</v>
      </c>
      <c r="I56" s="24">
        <f t="shared" si="4"/>
        <v>22409182.672843471</v>
      </c>
      <c r="J56" s="24">
        <v>14309160.670000002</v>
      </c>
      <c r="K56" s="24">
        <v>6523152.1428434709</v>
      </c>
      <c r="L56" s="24">
        <v>1576869.860000001</v>
      </c>
      <c r="M56" s="24">
        <f t="shared" si="5"/>
        <v>9335</v>
      </c>
      <c r="N56" s="24">
        <v>5739</v>
      </c>
      <c r="O56" s="24">
        <v>2976</v>
      </c>
      <c r="P56" s="24">
        <v>620</v>
      </c>
      <c r="Q56" s="24">
        <f t="shared" si="6"/>
        <v>8205.4147999999968</v>
      </c>
      <c r="R56" s="24">
        <v>5330.7375000000002</v>
      </c>
      <c r="S56" s="24">
        <v>2360.0847999999969</v>
      </c>
      <c r="T56" s="24">
        <v>514.5924999999994</v>
      </c>
      <c r="U56" s="30">
        <f t="shared" si="7"/>
        <v>2731.0237470070956</v>
      </c>
      <c r="V56" s="24">
        <f t="shared" si="7"/>
        <v>2684.2741121655308</v>
      </c>
      <c r="W56" s="24">
        <f t="shared" si="7"/>
        <v>2763.9482034050129</v>
      </c>
      <c r="X56" s="24">
        <f t="shared" si="7"/>
        <v>3064.307894110394</v>
      </c>
      <c r="Y56" s="30">
        <v>2830</v>
      </c>
    </row>
    <row r="57" spans="1:25" x14ac:dyDescent="0.3">
      <c r="A57" s="21" t="s">
        <v>113</v>
      </c>
      <c r="B57" s="29" t="s">
        <v>114</v>
      </c>
      <c r="C57" s="29" t="s">
        <v>247</v>
      </c>
      <c r="D57" s="44" t="s">
        <v>19</v>
      </c>
      <c r="E57" s="24">
        <f t="shared" si="3"/>
        <v>28752702.116469495</v>
      </c>
      <c r="F57" s="24">
        <v>20117849.380000003</v>
      </c>
      <c r="G57" s="24">
        <v>6659785.5064694975</v>
      </c>
      <c r="H57" s="24">
        <v>1975067.2299999967</v>
      </c>
      <c r="I57" s="24">
        <f t="shared" si="4"/>
        <v>28431021.396469496</v>
      </c>
      <c r="J57" s="24">
        <v>19876194.510000002</v>
      </c>
      <c r="K57" s="24">
        <v>6599203.5164694972</v>
      </c>
      <c r="L57" s="24">
        <v>1955623.3699999966</v>
      </c>
      <c r="M57" s="24">
        <f t="shared" si="5"/>
        <v>10303</v>
      </c>
      <c r="N57" s="24">
        <v>5977</v>
      </c>
      <c r="O57" s="24">
        <v>3224</v>
      </c>
      <c r="P57" s="24">
        <v>1102</v>
      </c>
      <c r="Q57" s="24">
        <f t="shared" si="6"/>
        <v>9116.3052999999945</v>
      </c>
      <c r="R57" s="24">
        <v>5947.5392000000002</v>
      </c>
      <c r="S57" s="24">
        <v>2400.2341999999931</v>
      </c>
      <c r="T57" s="24">
        <v>768.53190000000245</v>
      </c>
      <c r="U57" s="30">
        <f t="shared" si="7"/>
        <v>3118.7000062919692</v>
      </c>
      <c r="V57" s="24">
        <f t="shared" si="7"/>
        <v>3341.9190427530098</v>
      </c>
      <c r="W57" s="24">
        <f t="shared" si="7"/>
        <v>2749.3998362616098</v>
      </c>
      <c r="X57" s="24">
        <f t="shared" si="7"/>
        <v>2544.6222466497361</v>
      </c>
      <c r="Y57" s="30">
        <v>2830</v>
      </c>
    </row>
    <row r="58" spans="1:25" x14ac:dyDescent="0.3">
      <c r="A58" s="21" t="s">
        <v>115</v>
      </c>
      <c r="B58" s="29" t="s">
        <v>116</v>
      </c>
      <c r="C58" s="29" t="s">
        <v>248</v>
      </c>
      <c r="D58" s="44" t="s">
        <v>19</v>
      </c>
      <c r="E58" s="24">
        <f t="shared" si="3"/>
        <v>20383727.731540047</v>
      </c>
      <c r="F58" s="24">
        <v>11135477.950000001</v>
      </c>
      <c r="G58" s="24">
        <v>7064882.3315400472</v>
      </c>
      <c r="H58" s="24">
        <v>2183367.4500000011</v>
      </c>
      <c r="I58" s="24">
        <f t="shared" si="4"/>
        <v>19753272.201540045</v>
      </c>
      <c r="J58" s="24">
        <v>10734857.890000001</v>
      </c>
      <c r="K58" s="24">
        <v>6896837.131540047</v>
      </c>
      <c r="L58" s="24">
        <v>2121577.1800000011</v>
      </c>
      <c r="M58" s="24">
        <f t="shared" si="5"/>
        <v>7562</v>
      </c>
      <c r="N58" s="24">
        <v>3786</v>
      </c>
      <c r="O58" s="24">
        <v>2831</v>
      </c>
      <c r="P58" s="24">
        <v>945</v>
      </c>
      <c r="Q58" s="24">
        <f t="shared" si="6"/>
        <v>6678.6603000000096</v>
      </c>
      <c r="R58" s="24">
        <v>3659.9213</v>
      </c>
      <c r="S58" s="24">
        <v>2325.3559000000073</v>
      </c>
      <c r="T58" s="24">
        <v>693.38310000000183</v>
      </c>
      <c r="U58" s="30">
        <f t="shared" si="7"/>
        <v>2957.6698490773692</v>
      </c>
      <c r="V58" s="24">
        <f t="shared" si="7"/>
        <v>2933.0843507481982</v>
      </c>
      <c r="W58" s="24">
        <f t="shared" si="7"/>
        <v>2965.9275517954156</v>
      </c>
      <c r="X58" s="24">
        <f t="shared" si="7"/>
        <v>3059.747461396154</v>
      </c>
      <c r="Y58" s="30">
        <v>2830</v>
      </c>
    </row>
    <row r="59" spans="1:25" x14ac:dyDescent="0.3">
      <c r="A59" s="21" t="s">
        <v>117</v>
      </c>
      <c r="B59" s="29" t="s">
        <v>118</v>
      </c>
      <c r="C59" s="29" t="s">
        <v>249</v>
      </c>
      <c r="D59" s="44" t="s">
        <v>19</v>
      </c>
      <c r="E59" s="24">
        <f t="shared" si="3"/>
        <v>27025263.224313587</v>
      </c>
      <c r="F59" s="24">
        <v>12144321.35</v>
      </c>
      <c r="G59" s="24">
        <v>12888726.244313585</v>
      </c>
      <c r="H59" s="24">
        <v>1992215.6300000029</v>
      </c>
      <c r="I59" s="24">
        <f t="shared" si="4"/>
        <v>26343535.874313585</v>
      </c>
      <c r="J59" s="24">
        <v>11903802.93</v>
      </c>
      <c r="K59" s="24">
        <v>12489321.344313586</v>
      </c>
      <c r="L59" s="24">
        <v>1950411.6000000029</v>
      </c>
      <c r="M59" s="24">
        <f t="shared" si="5"/>
        <v>9443</v>
      </c>
      <c r="N59" s="24">
        <v>3237</v>
      </c>
      <c r="O59" s="24">
        <v>5501</v>
      </c>
      <c r="P59" s="24">
        <v>705</v>
      </c>
      <c r="Q59" s="24">
        <f t="shared" si="6"/>
        <v>8594.8268000000135</v>
      </c>
      <c r="R59" s="24">
        <v>3216.8245999999999</v>
      </c>
      <c r="S59" s="24">
        <v>4812.7504000000145</v>
      </c>
      <c r="T59" s="24">
        <v>565.25179999999978</v>
      </c>
      <c r="U59" s="30">
        <f t="shared" si="7"/>
        <v>3065.0455776855847</v>
      </c>
      <c r="V59" s="24">
        <f t="shared" si="7"/>
        <v>3700.4824353805302</v>
      </c>
      <c r="W59" s="24">
        <f t="shared" si="7"/>
        <v>2595.0486325477318</v>
      </c>
      <c r="X59" s="24">
        <f t="shared" si="7"/>
        <v>3450.5181584561142</v>
      </c>
      <c r="Y59" s="30">
        <v>2830</v>
      </c>
    </row>
    <row r="60" spans="1:25" x14ac:dyDescent="0.3">
      <c r="A60" s="21" t="s">
        <v>119</v>
      </c>
      <c r="B60" s="29" t="s">
        <v>120</v>
      </c>
      <c r="C60" s="29" t="s">
        <v>250</v>
      </c>
      <c r="D60" s="44" t="s">
        <v>19</v>
      </c>
      <c r="E60" s="24">
        <f t="shared" si="3"/>
        <v>28978829.128490962</v>
      </c>
      <c r="F60" s="24">
        <v>15684016.229999999</v>
      </c>
      <c r="G60" s="24">
        <v>10484586.318490967</v>
      </c>
      <c r="H60" s="24">
        <v>2810226.5799999963</v>
      </c>
      <c r="I60" s="24">
        <f t="shared" si="4"/>
        <v>28309205.418490965</v>
      </c>
      <c r="J60" s="24">
        <v>15307685.899999999</v>
      </c>
      <c r="K60" s="24">
        <v>10237344.878490968</v>
      </c>
      <c r="L60" s="24">
        <v>2764174.6399999964</v>
      </c>
      <c r="M60" s="24">
        <f t="shared" si="5"/>
        <v>11869</v>
      </c>
      <c r="N60" s="24">
        <v>5329</v>
      </c>
      <c r="O60" s="24">
        <v>4973</v>
      </c>
      <c r="P60" s="24">
        <v>1567</v>
      </c>
      <c r="Q60" s="24">
        <f t="shared" si="6"/>
        <v>10396.240000000013</v>
      </c>
      <c r="R60" s="24">
        <v>5268.3653000000004</v>
      </c>
      <c r="S60" s="24">
        <v>3960.7112000000102</v>
      </c>
      <c r="T60" s="24">
        <v>1167.1635000000028</v>
      </c>
      <c r="U60" s="30">
        <f t="shared" si="7"/>
        <v>2723.0234602597602</v>
      </c>
      <c r="V60" s="24">
        <f t="shared" si="7"/>
        <v>2905.5855143530002</v>
      </c>
      <c r="W60" s="24">
        <f t="shared" si="7"/>
        <v>2584.7238946608732</v>
      </c>
      <c r="X60" s="24">
        <f t="shared" si="7"/>
        <v>2368.2839979145933</v>
      </c>
      <c r="Y60" s="30">
        <v>2830</v>
      </c>
    </row>
    <row r="61" spans="1:25" x14ac:dyDescent="0.3">
      <c r="A61" s="21" t="s">
        <v>121</v>
      </c>
      <c r="B61" s="29" t="s">
        <v>122</v>
      </c>
      <c r="C61" s="29" t="s">
        <v>251</v>
      </c>
      <c r="D61" s="44" t="s">
        <v>19</v>
      </c>
      <c r="E61" s="24">
        <f t="shared" si="3"/>
        <v>21978965.690855477</v>
      </c>
      <c r="F61" s="24">
        <v>14914691.039999999</v>
      </c>
      <c r="G61" s="24">
        <v>5393733.2208554782</v>
      </c>
      <c r="H61" s="24">
        <v>1670541.4300000013</v>
      </c>
      <c r="I61" s="24">
        <f t="shared" si="4"/>
        <v>21610572.500855479</v>
      </c>
      <c r="J61" s="24">
        <v>14656659.459999999</v>
      </c>
      <c r="K61" s="24">
        <v>5306757.6308554783</v>
      </c>
      <c r="L61" s="24">
        <v>1647155.4100000013</v>
      </c>
      <c r="M61" s="24">
        <f t="shared" si="5"/>
        <v>8684</v>
      </c>
      <c r="N61" s="24">
        <v>5359</v>
      </c>
      <c r="O61" s="24">
        <v>2513</v>
      </c>
      <c r="P61" s="24">
        <v>812</v>
      </c>
      <c r="Q61" s="24">
        <f t="shared" si="6"/>
        <v>7570.3490999999885</v>
      </c>
      <c r="R61" s="24">
        <v>5050.6391999999996</v>
      </c>
      <c r="S61" s="24">
        <v>1945.0997999999902</v>
      </c>
      <c r="T61" s="24">
        <v>574.61009999999942</v>
      </c>
      <c r="U61" s="30">
        <f t="shared" si="7"/>
        <v>2854.6335466690052</v>
      </c>
      <c r="V61" s="24">
        <f t="shared" si="7"/>
        <v>2901.9414928708429</v>
      </c>
      <c r="W61" s="24">
        <f t="shared" si="7"/>
        <v>2728.2701025703182</v>
      </c>
      <c r="X61" s="24">
        <f t="shared" si="7"/>
        <v>2866.5618825704646</v>
      </c>
      <c r="Y61" s="30">
        <v>2830</v>
      </c>
    </row>
    <row r="62" spans="1:25" ht="15" customHeight="1" x14ac:dyDescent="0.3">
      <c r="A62" s="21" t="s">
        <v>123</v>
      </c>
      <c r="B62" s="29" t="s">
        <v>124</v>
      </c>
      <c r="C62" s="29" t="s">
        <v>252</v>
      </c>
      <c r="D62" s="44" t="s">
        <v>19</v>
      </c>
      <c r="E62" s="24">
        <f t="shared" si="3"/>
        <v>22294797.119846016</v>
      </c>
      <c r="F62" s="24">
        <v>10945754.41</v>
      </c>
      <c r="G62" s="24">
        <v>8571629.8598460127</v>
      </c>
      <c r="H62" s="24">
        <v>2777412.850000001</v>
      </c>
      <c r="I62" s="24">
        <f t="shared" si="4"/>
        <v>22079544.259846013</v>
      </c>
      <c r="J62" s="24">
        <v>10837521.210000001</v>
      </c>
      <c r="K62" s="24">
        <v>8491557.2998460121</v>
      </c>
      <c r="L62" s="24">
        <v>2750465.7500000009</v>
      </c>
      <c r="M62" s="24">
        <f t="shared" si="5"/>
        <v>8751</v>
      </c>
      <c r="N62" s="24">
        <v>3624</v>
      </c>
      <c r="O62" s="24">
        <v>3903</v>
      </c>
      <c r="P62" s="24">
        <v>1224</v>
      </c>
      <c r="Q62" s="24">
        <f t="shared" si="6"/>
        <v>7481.3249000000142</v>
      </c>
      <c r="R62" s="24">
        <v>3498.317</v>
      </c>
      <c r="S62" s="24">
        <v>3049.6617000000133</v>
      </c>
      <c r="T62" s="24">
        <v>933.34620000000086</v>
      </c>
      <c r="U62" s="30">
        <f t="shared" si="7"/>
        <v>2951.287981069499</v>
      </c>
      <c r="V62" s="24">
        <f t="shared" si="7"/>
        <v>3097.9242904516659</v>
      </c>
      <c r="W62" s="24">
        <f t="shared" si="7"/>
        <v>2784.4259905437953</v>
      </c>
      <c r="X62" s="24">
        <f t="shared" si="7"/>
        <v>2946.8869643439898</v>
      </c>
      <c r="Y62" s="30">
        <v>2830</v>
      </c>
    </row>
    <row r="63" spans="1:25" x14ac:dyDescent="0.3">
      <c r="A63" s="21" t="s">
        <v>125</v>
      </c>
      <c r="B63" s="29" t="s">
        <v>126</v>
      </c>
      <c r="C63" s="29" t="s">
        <v>253</v>
      </c>
      <c r="D63" s="44" t="s">
        <v>19</v>
      </c>
      <c r="E63" s="24">
        <f t="shared" si="3"/>
        <v>17643343.317877498</v>
      </c>
      <c r="F63" s="24">
        <v>13232369.65</v>
      </c>
      <c r="G63" s="24">
        <v>2938971.1178774959</v>
      </c>
      <c r="H63" s="24">
        <v>1472002.5499999991</v>
      </c>
      <c r="I63" s="24">
        <f t="shared" si="4"/>
        <v>17303257.597877495</v>
      </c>
      <c r="J63" s="24">
        <v>12956933.92</v>
      </c>
      <c r="K63" s="24">
        <v>2887398.0478774961</v>
      </c>
      <c r="L63" s="24">
        <v>1458925.6299999992</v>
      </c>
      <c r="M63" s="24">
        <f t="shared" si="5"/>
        <v>7975</v>
      </c>
      <c r="N63" s="24">
        <v>6041</v>
      </c>
      <c r="O63" s="24">
        <v>1013</v>
      </c>
      <c r="P63" s="24">
        <v>921</v>
      </c>
      <c r="Q63" s="24">
        <f t="shared" si="6"/>
        <v>6042.7310999999972</v>
      </c>
      <c r="R63" s="24">
        <v>4794.2222000000002</v>
      </c>
      <c r="S63" s="24">
        <v>704.90789999999981</v>
      </c>
      <c r="T63" s="24">
        <v>543.60099999999716</v>
      </c>
      <c r="U63" s="30">
        <f t="shared" si="7"/>
        <v>2863.4829701221529</v>
      </c>
      <c r="V63" s="24">
        <f t="shared" si="7"/>
        <v>2702.6143927997327</v>
      </c>
      <c r="W63" s="24">
        <f t="shared" si="7"/>
        <v>4096.1351800391185</v>
      </c>
      <c r="X63" s="24">
        <f t="shared" si="7"/>
        <v>2683.8170459583534</v>
      </c>
      <c r="Y63" s="30">
        <v>2830</v>
      </c>
    </row>
    <row r="64" spans="1:25" x14ac:dyDescent="0.3">
      <c r="A64" s="21" t="s">
        <v>127</v>
      </c>
      <c r="B64" s="29" t="s">
        <v>128</v>
      </c>
      <c r="C64" s="29" t="s">
        <v>254</v>
      </c>
      <c r="D64" s="44" t="s">
        <v>19</v>
      </c>
      <c r="E64" s="24">
        <f t="shared" si="3"/>
        <v>20621784.028435081</v>
      </c>
      <c r="F64" s="24">
        <v>11638124.619999999</v>
      </c>
      <c r="G64" s="24">
        <v>6865381.1784350779</v>
      </c>
      <c r="H64" s="24">
        <v>2118278.2300000032</v>
      </c>
      <c r="I64" s="24">
        <f t="shared" si="4"/>
        <v>20319501.888435081</v>
      </c>
      <c r="J64" s="24">
        <v>11431782.969999999</v>
      </c>
      <c r="K64" s="24">
        <v>6801819.1384350779</v>
      </c>
      <c r="L64" s="24">
        <v>2085899.7800000033</v>
      </c>
      <c r="M64" s="24">
        <f t="shared" si="5"/>
        <v>9940</v>
      </c>
      <c r="N64" s="24">
        <v>4908</v>
      </c>
      <c r="O64" s="24">
        <v>3576</v>
      </c>
      <c r="P64" s="24">
        <v>1456</v>
      </c>
      <c r="Q64" s="24">
        <f t="shared" si="6"/>
        <v>7150.3176000000003</v>
      </c>
      <c r="R64" s="24">
        <v>3831.3081999999999</v>
      </c>
      <c r="S64" s="24">
        <v>2422.8651999999965</v>
      </c>
      <c r="T64" s="24">
        <v>896.14420000000393</v>
      </c>
      <c r="U64" s="30">
        <f t="shared" si="7"/>
        <v>2841.7621461227232</v>
      </c>
      <c r="V64" s="24">
        <f t="shared" si="7"/>
        <v>2983.7805713463613</v>
      </c>
      <c r="W64" s="24">
        <f t="shared" si="7"/>
        <v>2807.345261484249</v>
      </c>
      <c r="X64" s="24">
        <f t="shared" si="7"/>
        <v>2327.6385429934089</v>
      </c>
      <c r="Y64" s="30">
        <v>2830</v>
      </c>
    </row>
    <row r="65" spans="1:25" x14ac:dyDescent="0.3">
      <c r="A65" s="21" t="s">
        <v>129</v>
      </c>
      <c r="B65" s="29" t="s">
        <v>130</v>
      </c>
      <c r="C65" s="29" t="s">
        <v>255</v>
      </c>
      <c r="D65" s="44" t="s">
        <v>19</v>
      </c>
      <c r="E65" s="24">
        <f t="shared" si="3"/>
        <v>19332843.548114005</v>
      </c>
      <c r="F65" s="24">
        <v>12818885.1</v>
      </c>
      <c r="G65" s="24">
        <v>4989024.488114005</v>
      </c>
      <c r="H65" s="24">
        <v>1524933.9600000007</v>
      </c>
      <c r="I65" s="24">
        <f t="shared" si="4"/>
        <v>18983204.078114007</v>
      </c>
      <c r="J65" s="24">
        <v>12564822.5</v>
      </c>
      <c r="K65" s="24">
        <v>4909893.8481140053</v>
      </c>
      <c r="L65" s="24">
        <v>1508487.7300000007</v>
      </c>
      <c r="M65" s="24">
        <f t="shared" si="5"/>
        <v>7486</v>
      </c>
      <c r="N65" s="24">
        <v>4706</v>
      </c>
      <c r="O65" s="24">
        <v>1990</v>
      </c>
      <c r="P65" s="24">
        <v>790</v>
      </c>
      <c r="Q65" s="24">
        <f t="shared" si="6"/>
        <v>6080.4150999999974</v>
      </c>
      <c r="R65" s="24">
        <v>4093.0659999999998</v>
      </c>
      <c r="S65" s="24">
        <v>1486.9289999999994</v>
      </c>
      <c r="T65" s="24">
        <v>500.4200999999984</v>
      </c>
      <c r="U65" s="30">
        <f t="shared" si="7"/>
        <v>3122.02436279622</v>
      </c>
      <c r="V65" s="24">
        <f t="shared" si="7"/>
        <v>3069.7825297710815</v>
      </c>
      <c r="W65" s="24">
        <f t="shared" si="7"/>
        <v>3302.0365115711693</v>
      </c>
      <c r="X65" s="24">
        <f t="shared" si="7"/>
        <v>3014.4427252222795</v>
      </c>
      <c r="Y65" s="30">
        <v>2830</v>
      </c>
    </row>
    <row r="66" spans="1:25" x14ac:dyDescent="0.3">
      <c r="A66" s="21" t="s">
        <v>131</v>
      </c>
      <c r="B66" s="29" t="s">
        <v>132</v>
      </c>
      <c r="C66" s="29" t="s">
        <v>256</v>
      </c>
      <c r="D66" s="44" t="s">
        <v>19</v>
      </c>
      <c r="E66" s="24">
        <f t="shared" si="3"/>
        <v>14367469.883594502</v>
      </c>
      <c r="F66" s="24">
        <v>7012883.4500000011</v>
      </c>
      <c r="G66" s="24">
        <v>5937060.6535944985</v>
      </c>
      <c r="H66" s="24">
        <v>1417525.7800000021</v>
      </c>
      <c r="I66" s="24">
        <f t="shared" si="4"/>
        <v>13972860.483594501</v>
      </c>
      <c r="J66" s="24">
        <v>6828583.2100000009</v>
      </c>
      <c r="K66" s="24">
        <v>5751002.5335944984</v>
      </c>
      <c r="L66" s="24">
        <v>1393274.7400000021</v>
      </c>
      <c r="M66" s="24">
        <f t="shared" si="5"/>
        <v>5624</v>
      </c>
      <c r="N66" s="24">
        <v>2321</v>
      </c>
      <c r="O66" s="24">
        <v>2598</v>
      </c>
      <c r="P66" s="24">
        <v>705</v>
      </c>
      <c r="Q66" s="24">
        <f t="shared" si="6"/>
        <v>4676.6952000000028</v>
      </c>
      <c r="R66" s="24">
        <v>2052.7428</v>
      </c>
      <c r="S66" s="24">
        <v>2128.2308000000044</v>
      </c>
      <c r="T66" s="24">
        <v>495.72159999999809</v>
      </c>
      <c r="U66" s="30">
        <f t="shared" si="7"/>
        <v>2987.7637703638443</v>
      </c>
      <c r="V66" s="24">
        <f t="shared" si="7"/>
        <v>3326.5654177425449</v>
      </c>
      <c r="W66" s="24">
        <f t="shared" si="7"/>
        <v>2702.2457026721381</v>
      </c>
      <c r="X66" s="24">
        <f t="shared" si="7"/>
        <v>2810.5992153660591</v>
      </c>
      <c r="Y66" s="30">
        <v>2830</v>
      </c>
    </row>
    <row r="67" spans="1:25" x14ac:dyDescent="0.3">
      <c r="A67" s="21" t="s">
        <v>133</v>
      </c>
      <c r="B67" s="29" t="s">
        <v>134</v>
      </c>
      <c r="C67" s="29" t="s">
        <v>257</v>
      </c>
      <c r="D67" s="44" t="s">
        <v>19</v>
      </c>
      <c r="E67" s="24">
        <f t="shared" si="3"/>
        <v>14402701.915050501</v>
      </c>
      <c r="F67" s="24">
        <v>7794874.0399999991</v>
      </c>
      <c r="G67" s="24">
        <v>5438384.3450505016</v>
      </c>
      <c r="H67" s="24">
        <v>1169443.5299999996</v>
      </c>
      <c r="I67" s="24">
        <f t="shared" si="4"/>
        <v>14156192.185050501</v>
      </c>
      <c r="J67" s="24">
        <v>7651820.2799999993</v>
      </c>
      <c r="K67" s="24">
        <v>5348675.6550505012</v>
      </c>
      <c r="L67" s="24">
        <v>1155696.2499999995</v>
      </c>
      <c r="M67" s="24">
        <f t="shared" si="5"/>
        <v>5137</v>
      </c>
      <c r="N67" s="24">
        <v>2550</v>
      </c>
      <c r="O67" s="24">
        <v>2133</v>
      </c>
      <c r="P67" s="24">
        <v>454</v>
      </c>
      <c r="Q67" s="24">
        <f t="shared" si="6"/>
        <v>4428.8721000000041</v>
      </c>
      <c r="R67" s="24">
        <v>2260.808</v>
      </c>
      <c r="S67" s="24">
        <v>1806.8561000000041</v>
      </c>
      <c r="T67" s="24">
        <v>361.20799999999963</v>
      </c>
      <c r="U67" s="30">
        <f t="shared" si="7"/>
        <v>3196.3425146213835</v>
      </c>
      <c r="V67" s="24">
        <f t="shared" si="7"/>
        <v>3384.5511339308773</v>
      </c>
      <c r="W67" s="24">
        <f t="shared" si="7"/>
        <v>2960.2111950423109</v>
      </c>
      <c r="X67" s="24">
        <f t="shared" si="7"/>
        <v>3199.5311565635334</v>
      </c>
      <c r="Y67" s="30">
        <v>2830</v>
      </c>
    </row>
    <row r="68" spans="1:25" x14ac:dyDescent="0.3">
      <c r="A68" s="21" t="s">
        <v>135</v>
      </c>
      <c r="B68" s="29" t="s">
        <v>136</v>
      </c>
      <c r="C68" s="29" t="s">
        <v>258</v>
      </c>
      <c r="D68" s="44" t="s">
        <v>19</v>
      </c>
      <c r="E68" s="24">
        <f t="shared" si="3"/>
        <v>11040574.039675958</v>
      </c>
      <c r="F68" s="24">
        <v>4655340.8000000007</v>
      </c>
      <c r="G68" s="24">
        <v>5279488.5796759566</v>
      </c>
      <c r="H68" s="24">
        <v>1105744.6600000011</v>
      </c>
      <c r="I68" s="24">
        <f t="shared" si="4"/>
        <v>10906419.759675957</v>
      </c>
      <c r="J68" s="24">
        <v>4570754.8100000005</v>
      </c>
      <c r="K68" s="24">
        <v>5239154.5096759563</v>
      </c>
      <c r="L68" s="24">
        <v>1096510.4400000011</v>
      </c>
      <c r="M68" s="24">
        <f t="shared" si="5"/>
        <v>5376</v>
      </c>
      <c r="N68" s="24">
        <v>2001</v>
      </c>
      <c r="O68" s="24">
        <v>2746</v>
      </c>
      <c r="P68" s="24">
        <v>629</v>
      </c>
      <c r="Q68" s="24">
        <f t="shared" si="6"/>
        <v>3239.361399999997</v>
      </c>
      <c r="R68" s="24">
        <v>1307.7186999999999</v>
      </c>
      <c r="S68" s="24">
        <v>1603.3549999999975</v>
      </c>
      <c r="T68" s="24">
        <v>328.28769999999963</v>
      </c>
      <c r="U68" s="30">
        <f t="shared" ref="U68:X100" si="8">I68/Q68</f>
        <v>3366.8425386793729</v>
      </c>
      <c r="V68" s="24">
        <f t="shared" si="8"/>
        <v>3495.2125483867449</v>
      </c>
      <c r="W68" s="24">
        <f t="shared" si="8"/>
        <v>3267.6197783248031</v>
      </c>
      <c r="X68" s="24">
        <f t="shared" si="8"/>
        <v>3340.0899272193333</v>
      </c>
      <c r="Y68" s="30">
        <v>2830</v>
      </c>
    </row>
    <row r="69" spans="1:25" x14ac:dyDescent="0.3">
      <c r="A69" s="21" t="s">
        <v>137</v>
      </c>
      <c r="B69" s="29" t="s">
        <v>138</v>
      </c>
      <c r="C69" s="29" t="s">
        <v>259</v>
      </c>
      <c r="D69" s="44" t="s">
        <v>19</v>
      </c>
      <c r="E69" s="24">
        <f t="shared" si="3"/>
        <v>9432342.0169340316</v>
      </c>
      <c r="F69" s="24">
        <v>4292461.8100000005</v>
      </c>
      <c r="G69" s="24">
        <v>4252728.0969340289</v>
      </c>
      <c r="H69" s="24">
        <v>887152.11000000057</v>
      </c>
      <c r="I69" s="24">
        <f t="shared" si="4"/>
        <v>9277635.3469340298</v>
      </c>
      <c r="J69" s="24">
        <v>4223702.0200000005</v>
      </c>
      <c r="K69" s="24">
        <v>4174971.5269340286</v>
      </c>
      <c r="L69" s="24">
        <v>878961.80000000051</v>
      </c>
      <c r="M69" s="24">
        <f t="shared" si="5"/>
        <v>4877</v>
      </c>
      <c r="N69" s="24">
        <v>1808</v>
      </c>
      <c r="O69" s="24">
        <v>2457</v>
      </c>
      <c r="P69" s="24">
        <v>612</v>
      </c>
      <c r="Q69" s="24">
        <f t="shared" si="6"/>
        <v>3627.7851999999966</v>
      </c>
      <c r="R69" s="24">
        <v>1508.8047999999999</v>
      </c>
      <c r="S69" s="24">
        <v>1710.0794999999978</v>
      </c>
      <c r="T69" s="24">
        <v>408.9008999999989</v>
      </c>
      <c r="U69" s="30">
        <f t="shared" si="8"/>
        <v>2557.3827653671551</v>
      </c>
      <c r="V69" s="24">
        <f t="shared" si="8"/>
        <v>2799.3694214122338</v>
      </c>
      <c r="W69" s="24">
        <f t="shared" si="8"/>
        <v>2441.3903136866056</v>
      </c>
      <c r="X69" s="24">
        <f t="shared" si="8"/>
        <v>2149.5716932880387</v>
      </c>
      <c r="Y69" s="30">
        <v>2830</v>
      </c>
    </row>
    <row r="70" spans="1:25" x14ac:dyDescent="0.3">
      <c r="A70" s="21" t="s">
        <v>139</v>
      </c>
      <c r="B70" s="29" t="s">
        <v>140</v>
      </c>
      <c r="C70" s="29" t="s">
        <v>260</v>
      </c>
      <c r="D70" s="44" t="s">
        <v>19</v>
      </c>
      <c r="E70" s="24">
        <f t="shared" si="3"/>
        <v>14914075.152797991</v>
      </c>
      <c r="F70" s="24">
        <v>9685932.4299999997</v>
      </c>
      <c r="G70" s="24">
        <v>3964064.8827979933</v>
      </c>
      <c r="H70" s="24">
        <v>1264077.839999998</v>
      </c>
      <c r="I70" s="24">
        <f t="shared" si="4"/>
        <v>14757337.942797991</v>
      </c>
      <c r="J70" s="24">
        <v>9610667.0999999996</v>
      </c>
      <c r="K70" s="24">
        <v>3889559.5227979934</v>
      </c>
      <c r="L70" s="24">
        <v>1257111.319999998</v>
      </c>
      <c r="M70" s="24">
        <f t="shared" si="5"/>
        <v>5862</v>
      </c>
      <c r="N70" s="24">
        <v>3719</v>
      </c>
      <c r="O70" s="24">
        <v>1583</v>
      </c>
      <c r="P70" s="24">
        <v>560</v>
      </c>
      <c r="Q70" s="24">
        <f t="shared" si="6"/>
        <v>4397.7822000000087</v>
      </c>
      <c r="R70" s="24">
        <v>2866.2539000000002</v>
      </c>
      <c r="S70" s="24">
        <v>1122.1424000000097</v>
      </c>
      <c r="T70" s="24">
        <v>409.38589999999914</v>
      </c>
      <c r="U70" s="30">
        <f t="shared" si="8"/>
        <v>3355.6318325172997</v>
      </c>
      <c r="V70" s="24">
        <f t="shared" si="8"/>
        <v>3353.0410896257304</v>
      </c>
      <c r="W70" s="24">
        <f t="shared" si="8"/>
        <v>3466.1906749071773</v>
      </c>
      <c r="X70" s="24">
        <f t="shared" si="8"/>
        <v>3070.7245168922541</v>
      </c>
      <c r="Y70" s="30">
        <v>2830</v>
      </c>
    </row>
    <row r="71" spans="1:25" x14ac:dyDescent="0.3">
      <c r="A71" s="21" t="s">
        <v>141</v>
      </c>
      <c r="B71" s="29" t="s">
        <v>142</v>
      </c>
      <c r="C71" s="29" t="s">
        <v>261</v>
      </c>
      <c r="D71" s="44" t="s">
        <v>19</v>
      </c>
      <c r="E71" s="24">
        <f t="shared" si="3"/>
        <v>21700547.444039486</v>
      </c>
      <c r="F71" s="24">
        <v>13484169.079999998</v>
      </c>
      <c r="G71" s="24">
        <v>5370854.4140394861</v>
      </c>
      <c r="H71" s="24">
        <v>2845523.9500000034</v>
      </c>
      <c r="I71" s="24">
        <f t="shared" si="4"/>
        <v>21346673.864039488</v>
      </c>
      <c r="J71" s="24">
        <v>13205496.039999999</v>
      </c>
      <c r="K71" s="24">
        <v>5339439.7640394857</v>
      </c>
      <c r="L71" s="24">
        <v>2801738.0600000033</v>
      </c>
      <c r="M71" s="24">
        <f t="shared" si="5"/>
        <v>7438</v>
      </c>
      <c r="N71" s="24">
        <v>4503</v>
      </c>
      <c r="O71" s="24">
        <v>1565</v>
      </c>
      <c r="P71" s="24">
        <v>1370</v>
      </c>
      <c r="Q71" s="24">
        <f t="shared" si="6"/>
        <v>5840.1521000000039</v>
      </c>
      <c r="R71" s="24">
        <v>3875.4074000000001</v>
      </c>
      <c r="S71" s="24">
        <v>1004.5270000000021</v>
      </c>
      <c r="T71" s="24">
        <v>960.21770000000174</v>
      </c>
      <c r="U71" s="30">
        <f t="shared" si="8"/>
        <v>3655.1571771631552</v>
      </c>
      <c r="V71" s="24">
        <f t="shared" si="8"/>
        <v>3407.5116954155578</v>
      </c>
      <c r="W71" s="24">
        <f t="shared" si="8"/>
        <v>5315.3770521245069</v>
      </c>
      <c r="X71" s="24">
        <f t="shared" si="8"/>
        <v>2917.8154703875989</v>
      </c>
      <c r="Y71" s="30">
        <v>2830</v>
      </c>
    </row>
    <row r="72" spans="1:25" x14ac:dyDescent="0.3">
      <c r="A72" s="21" t="s">
        <v>143</v>
      </c>
      <c r="B72" s="29" t="s">
        <v>144</v>
      </c>
      <c r="C72" s="29" t="s">
        <v>262</v>
      </c>
      <c r="D72" s="44" t="s">
        <v>19</v>
      </c>
      <c r="E72" s="24">
        <f t="shared" si="3"/>
        <v>10738812.666386001</v>
      </c>
      <c r="F72" s="24">
        <v>6859441.7999999998</v>
      </c>
      <c r="G72" s="24">
        <v>2308318.9563859985</v>
      </c>
      <c r="H72" s="24">
        <v>1571051.9100000027</v>
      </c>
      <c r="I72" s="24">
        <f t="shared" si="4"/>
        <v>10674514.696386</v>
      </c>
      <c r="J72" s="24">
        <v>6813911.8999999994</v>
      </c>
      <c r="K72" s="24">
        <v>2295992.9763859985</v>
      </c>
      <c r="L72" s="24">
        <v>1564609.8200000026</v>
      </c>
      <c r="M72" s="24">
        <f t="shared" si="5"/>
        <v>5658</v>
      </c>
      <c r="N72" s="24">
        <v>3452</v>
      </c>
      <c r="O72" s="24">
        <v>1150</v>
      </c>
      <c r="P72" s="24">
        <v>1056</v>
      </c>
      <c r="Q72" s="24">
        <f t="shared" si="6"/>
        <v>3793.4561999999987</v>
      </c>
      <c r="R72" s="24">
        <v>2505.9450000000002</v>
      </c>
      <c r="S72" s="24">
        <v>674.75030000000072</v>
      </c>
      <c r="T72" s="24">
        <v>612.76089999999795</v>
      </c>
      <c r="U72" s="30">
        <f t="shared" si="8"/>
        <v>2813.9285478994075</v>
      </c>
      <c r="V72" s="24">
        <f t="shared" si="8"/>
        <v>2719.098743188697</v>
      </c>
      <c r="W72" s="24">
        <f t="shared" si="8"/>
        <v>3402.7298341119613</v>
      </c>
      <c r="X72" s="24">
        <f t="shared" si="8"/>
        <v>2553.3773777014949</v>
      </c>
      <c r="Y72" s="30">
        <v>2830</v>
      </c>
    </row>
    <row r="73" spans="1:25" x14ac:dyDescent="0.3">
      <c r="A73" s="21" t="s">
        <v>145</v>
      </c>
      <c r="B73" s="29" t="s">
        <v>146</v>
      </c>
      <c r="C73" s="29" t="s">
        <v>263</v>
      </c>
      <c r="D73" s="44" t="s">
        <v>19</v>
      </c>
      <c r="E73" s="24">
        <f t="shared" si="3"/>
        <v>24883649.93866647</v>
      </c>
      <c r="F73" s="24">
        <v>17020213.549999997</v>
      </c>
      <c r="G73" s="24">
        <v>5845258.1786664715</v>
      </c>
      <c r="H73" s="24">
        <v>2018178.2100000009</v>
      </c>
      <c r="I73" s="24">
        <f t="shared" si="4"/>
        <v>24361814.628666468</v>
      </c>
      <c r="J73" s="24">
        <v>16639585.509999998</v>
      </c>
      <c r="K73" s="24">
        <v>5735093.4786664713</v>
      </c>
      <c r="L73" s="24">
        <v>1987135.6400000008</v>
      </c>
      <c r="M73" s="24">
        <f t="shared" si="5"/>
        <v>9805</v>
      </c>
      <c r="N73" s="24">
        <v>6096</v>
      </c>
      <c r="O73" s="24">
        <v>2793</v>
      </c>
      <c r="P73" s="24">
        <v>916</v>
      </c>
      <c r="Q73" s="24">
        <f t="shared" si="6"/>
        <v>8144.634600000004</v>
      </c>
      <c r="R73" s="24">
        <v>5412.3797000000004</v>
      </c>
      <c r="S73" s="24">
        <v>2050.5559000000044</v>
      </c>
      <c r="T73" s="24">
        <v>681.6989999999995</v>
      </c>
      <c r="U73" s="30">
        <f t="shared" si="8"/>
        <v>2991.1488759319486</v>
      </c>
      <c r="V73" s="24">
        <f t="shared" si="8"/>
        <v>3074.3566475944021</v>
      </c>
      <c r="W73" s="24">
        <f t="shared" si="8"/>
        <v>2796.8481515995049</v>
      </c>
      <c r="X73" s="24">
        <f t="shared" si="8"/>
        <v>2914.9751429883308</v>
      </c>
      <c r="Y73" s="30">
        <v>2830</v>
      </c>
    </row>
    <row r="74" spans="1:25" x14ac:dyDescent="0.3">
      <c r="A74" s="21" t="s">
        <v>147</v>
      </c>
      <c r="B74" s="29" t="s">
        <v>148</v>
      </c>
      <c r="C74" s="29" t="s">
        <v>264</v>
      </c>
      <c r="D74" s="44" t="s">
        <v>19</v>
      </c>
      <c r="E74" s="24">
        <f t="shared" si="3"/>
        <v>6975053.1264809938</v>
      </c>
      <c r="F74" s="24">
        <v>2821679.0700000003</v>
      </c>
      <c r="G74" s="24">
        <v>3312215.4164809939</v>
      </c>
      <c r="H74" s="24">
        <v>841158.63999999943</v>
      </c>
      <c r="I74" s="24">
        <f t="shared" si="4"/>
        <v>6794744.1664809939</v>
      </c>
      <c r="J74" s="24">
        <v>2754182.99</v>
      </c>
      <c r="K74" s="24">
        <v>3211823.1264809938</v>
      </c>
      <c r="L74" s="24">
        <v>828738.04999999946</v>
      </c>
      <c r="M74" s="24">
        <f t="shared" si="5"/>
        <v>3537</v>
      </c>
      <c r="N74" s="24">
        <v>1246</v>
      </c>
      <c r="O74" s="24">
        <v>1857</v>
      </c>
      <c r="P74" s="24">
        <v>434</v>
      </c>
      <c r="Q74" s="24">
        <f t="shared" si="6"/>
        <v>2704.8821000000012</v>
      </c>
      <c r="R74" s="24">
        <v>1047.4572000000001</v>
      </c>
      <c r="S74" s="24">
        <v>1364.2297000000012</v>
      </c>
      <c r="T74" s="24">
        <v>293.19519999999972</v>
      </c>
      <c r="U74" s="30">
        <f t="shared" si="8"/>
        <v>2512.0296986256781</v>
      </c>
      <c r="V74" s="24">
        <f t="shared" si="8"/>
        <v>2629.3990723439583</v>
      </c>
      <c r="W74" s="24">
        <f t="shared" si="8"/>
        <v>2354.3125666308179</v>
      </c>
      <c r="X74" s="24">
        <f t="shared" si="8"/>
        <v>2826.5744118594039</v>
      </c>
      <c r="Y74" s="30">
        <v>2830</v>
      </c>
    </row>
    <row r="75" spans="1:25" x14ac:dyDescent="0.3">
      <c r="A75" s="25" t="s">
        <v>149</v>
      </c>
      <c r="B75" s="37" t="s">
        <v>150</v>
      </c>
      <c r="C75" s="37" t="s">
        <v>265</v>
      </c>
      <c r="D75" s="47" t="s">
        <v>19</v>
      </c>
      <c r="E75" s="28">
        <f t="shared" ref="E75:E100" si="9">SUM(F75:H75)</f>
        <v>13541026.110222993</v>
      </c>
      <c r="F75" s="28">
        <v>9637399.0899999999</v>
      </c>
      <c r="G75" s="28">
        <v>3048583.6102229934</v>
      </c>
      <c r="H75" s="28">
        <v>855043.41000000073</v>
      </c>
      <c r="I75" s="28">
        <f t="shared" ref="I75:I100" si="10">SUM(J75:L75)</f>
        <v>13070806.430222994</v>
      </c>
      <c r="J75" s="28">
        <v>9320142.3000000007</v>
      </c>
      <c r="K75" s="28">
        <v>2917039.6602229932</v>
      </c>
      <c r="L75" s="28">
        <v>833624.47000000067</v>
      </c>
      <c r="M75" s="28">
        <f t="shared" ref="M75:M100" si="11">SUM(N75:P75)</f>
        <v>5623</v>
      </c>
      <c r="N75" s="28">
        <v>3877</v>
      </c>
      <c r="O75" s="28">
        <v>1372</v>
      </c>
      <c r="P75" s="28">
        <v>374</v>
      </c>
      <c r="Q75" s="28">
        <f t="shared" ref="Q75:Q100" si="12">SUM(R75:T75)</f>
        <v>4813.9761000000053</v>
      </c>
      <c r="R75" s="28">
        <v>3523.1637000000001</v>
      </c>
      <c r="S75" s="28">
        <v>1001.6053000000053</v>
      </c>
      <c r="T75" s="28">
        <v>289.20709999999951</v>
      </c>
      <c r="U75" s="38">
        <f t="shared" si="8"/>
        <v>2715.1789204402116</v>
      </c>
      <c r="V75" s="28">
        <f t="shared" si="8"/>
        <v>2645.3900793766693</v>
      </c>
      <c r="W75" s="28">
        <f t="shared" si="8"/>
        <v>2912.3644415849017</v>
      </c>
      <c r="X75" s="28">
        <f t="shared" si="8"/>
        <v>2882.4481487487756</v>
      </c>
      <c r="Y75" s="38">
        <v>2830</v>
      </c>
    </row>
    <row r="76" spans="1:25" x14ac:dyDescent="0.3">
      <c r="A76" s="21" t="s">
        <v>151</v>
      </c>
      <c r="B76" s="21" t="s">
        <v>152</v>
      </c>
      <c r="C76" s="21" t="s">
        <v>266</v>
      </c>
      <c r="D76" s="42" t="s">
        <v>19</v>
      </c>
      <c r="E76" s="22">
        <f t="shared" si="9"/>
        <v>3288040.360001999</v>
      </c>
      <c r="F76" s="22">
        <v>2057059.29</v>
      </c>
      <c r="G76" s="22">
        <v>1094647.0700019991</v>
      </c>
      <c r="H76" s="22">
        <v>136333.99999999994</v>
      </c>
      <c r="I76" s="22">
        <f t="shared" si="10"/>
        <v>3282110.170001999</v>
      </c>
      <c r="J76" s="22">
        <v>2053714.02</v>
      </c>
      <c r="K76" s="22">
        <v>1092220.7500019991</v>
      </c>
      <c r="L76" s="22">
        <v>136175.39999999994</v>
      </c>
      <c r="M76" s="22">
        <f t="shared" si="11"/>
        <v>1010</v>
      </c>
      <c r="N76" s="22">
        <v>657</v>
      </c>
      <c r="O76" s="22">
        <v>287</v>
      </c>
      <c r="P76" s="22">
        <v>66</v>
      </c>
      <c r="Q76" s="22">
        <f t="shared" si="12"/>
        <v>1191.9541999999999</v>
      </c>
      <c r="R76" s="22">
        <v>764.04549999999995</v>
      </c>
      <c r="S76" s="22">
        <v>345.92699999999985</v>
      </c>
      <c r="T76" s="22">
        <v>81.981700000000018</v>
      </c>
      <c r="U76" s="23">
        <f t="shared" si="8"/>
        <v>2753.5539284999368</v>
      </c>
      <c r="V76" s="22">
        <f t="shared" si="8"/>
        <v>2687.9472753913219</v>
      </c>
      <c r="W76" s="22">
        <f t="shared" si="8"/>
        <v>3157.3735210087666</v>
      </c>
      <c r="X76" s="22">
        <f t="shared" si="8"/>
        <v>1661.046306675757</v>
      </c>
      <c r="Y76" s="23">
        <v>2830</v>
      </c>
    </row>
    <row r="77" spans="1:25" x14ac:dyDescent="0.3">
      <c r="A77" s="21" t="s">
        <v>153</v>
      </c>
      <c r="B77" s="21" t="s">
        <v>154</v>
      </c>
      <c r="C77" s="21" t="s">
        <v>267</v>
      </c>
      <c r="D77" s="42" t="s">
        <v>19</v>
      </c>
      <c r="E77" s="22">
        <f t="shared" si="9"/>
        <v>3572910.2135654967</v>
      </c>
      <c r="F77" s="22">
        <v>981707.64999999991</v>
      </c>
      <c r="G77" s="22">
        <v>614823.34356550022</v>
      </c>
      <c r="H77" s="22">
        <v>1976379.2199999967</v>
      </c>
      <c r="I77" s="22">
        <f t="shared" si="10"/>
        <v>2931280.1035654969</v>
      </c>
      <c r="J77" s="22">
        <v>978791.33</v>
      </c>
      <c r="K77" s="22">
        <v>613554.54356550018</v>
      </c>
      <c r="L77" s="22">
        <v>1338934.2299999967</v>
      </c>
      <c r="M77" s="22">
        <f t="shared" si="11"/>
        <v>555</v>
      </c>
      <c r="N77" s="22">
        <v>180</v>
      </c>
      <c r="O77" s="22">
        <v>100</v>
      </c>
      <c r="P77" s="22">
        <v>275</v>
      </c>
      <c r="Q77" s="22">
        <f t="shared" si="12"/>
        <v>1058.1966000000011</v>
      </c>
      <c r="R77" s="22">
        <v>345.66230000000002</v>
      </c>
      <c r="S77" s="22">
        <v>158.56249999999983</v>
      </c>
      <c r="T77" s="22">
        <v>553.97180000000128</v>
      </c>
      <c r="U77" s="23">
        <f t="shared" si="8"/>
        <v>2770.0713681800657</v>
      </c>
      <c r="V77" s="22">
        <f t="shared" si="8"/>
        <v>2831.6403900570003</v>
      </c>
      <c r="W77" s="22">
        <f t="shared" si="8"/>
        <v>3869.4807635191223</v>
      </c>
      <c r="X77" s="22">
        <f t="shared" si="8"/>
        <v>2416.9718205872459</v>
      </c>
      <c r="Y77" s="23">
        <v>2830</v>
      </c>
    </row>
    <row r="78" spans="1:25" x14ac:dyDescent="0.3">
      <c r="A78" s="21" t="s">
        <v>155</v>
      </c>
      <c r="B78" s="21" t="s">
        <v>156</v>
      </c>
      <c r="C78" s="21" t="s">
        <v>268</v>
      </c>
      <c r="D78" s="42" t="s">
        <v>19</v>
      </c>
      <c r="E78" s="22">
        <f t="shared" si="9"/>
        <v>3712538.2701189979</v>
      </c>
      <c r="F78" s="22">
        <v>2574550.4299999997</v>
      </c>
      <c r="G78" s="22">
        <v>836866.24011899822</v>
      </c>
      <c r="H78" s="22">
        <v>301121.60000000009</v>
      </c>
      <c r="I78" s="22">
        <f t="shared" si="10"/>
        <v>3712538.2701189979</v>
      </c>
      <c r="J78" s="22">
        <v>2574550.4299999997</v>
      </c>
      <c r="K78" s="22">
        <v>836866.24011899822</v>
      </c>
      <c r="L78" s="22">
        <v>301121.60000000009</v>
      </c>
      <c r="M78" s="22">
        <f t="shared" si="11"/>
        <v>1615</v>
      </c>
      <c r="N78" s="22">
        <v>1079</v>
      </c>
      <c r="O78" s="22">
        <v>374</v>
      </c>
      <c r="P78" s="22">
        <v>162</v>
      </c>
      <c r="Q78" s="22">
        <f t="shared" si="12"/>
        <v>1090.9980000000003</v>
      </c>
      <c r="R78" s="22">
        <v>727.75279999999998</v>
      </c>
      <c r="S78" s="22">
        <v>253.2232000000005</v>
      </c>
      <c r="T78" s="22">
        <v>110.02199999999979</v>
      </c>
      <c r="U78" s="23">
        <f t="shared" si="8"/>
        <v>3402.8827459986151</v>
      </c>
      <c r="V78" s="22">
        <f t="shared" si="8"/>
        <v>3537.6716242108582</v>
      </c>
      <c r="W78" s="22">
        <f t="shared" si="8"/>
        <v>3304.8561116003452</v>
      </c>
      <c r="X78" s="22">
        <f t="shared" si="8"/>
        <v>2736.9217065677835</v>
      </c>
      <c r="Y78" s="23">
        <v>2830</v>
      </c>
    </row>
    <row r="79" spans="1:25" x14ac:dyDescent="0.3">
      <c r="A79" s="21" t="s">
        <v>157</v>
      </c>
      <c r="B79" s="21" t="s">
        <v>158</v>
      </c>
      <c r="C79" s="21" t="s">
        <v>269</v>
      </c>
      <c r="D79" s="42" t="s">
        <v>19</v>
      </c>
      <c r="E79" s="22">
        <f t="shared" si="9"/>
        <v>3254552.9401949956</v>
      </c>
      <c r="F79" s="22">
        <v>1595191.69</v>
      </c>
      <c r="G79" s="22">
        <v>1023209.7201949959</v>
      </c>
      <c r="H79" s="22">
        <v>636151.52999999991</v>
      </c>
      <c r="I79" s="22">
        <f t="shared" si="10"/>
        <v>3253459.840194996</v>
      </c>
      <c r="J79" s="22">
        <v>1594415.79</v>
      </c>
      <c r="K79" s="22">
        <v>1022892.5201949959</v>
      </c>
      <c r="L79" s="22">
        <v>636151.52999999991</v>
      </c>
      <c r="M79" s="22">
        <f t="shared" si="11"/>
        <v>1515</v>
      </c>
      <c r="N79" s="22">
        <v>612</v>
      </c>
      <c r="O79" s="22">
        <v>624</v>
      </c>
      <c r="P79" s="22">
        <v>279</v>
      </c>
      <c r="Q79" s="22">
        <f t="shared" si="12"/>
        <v>1318.1052000000007</v>
      </c>
      <c r="R79" s="22">
        <v>541.77160000000003</v>
      </c>
      <c r="S79" s="22">
        <v>538.53950000000145</v>
      </c>
      <c r="T79" s="22">
        <v>237.79409999999925</v>
      </c>
      <c r="U79" s="23">
        <f t="shared" si="8"/>
        <v>2468.2854146960308</v>
      </c>
      <c r="V79" s="22">
        <f t="shared" si="8"/>
        <v>2942.9667225081566</v>
      </c>
      <c r="W79" s="22">
        <f t="shared" si="8"/>
        <v>1899.3825340480932</v>
      </c>
      <c r="X79" s="22">
        <f t="shared" si="8"/>
        <v>2675.2199907398963</v>
      </c>
      <c r="Y79" s="23">
        <v>2830</v>
      </c>
    </row>
    <row r="80" spans="1:25" x14ac:dyDescent="0.3">
      <c r="A80" s="21" t="s">
        <v>159</v>
      </c>
      <c r="B80" s="21" t="s">
        <v>160</v>
      </c>
      <c r="C80" s="21" t="s">
        <v>270</v>
      </c>
      <c r="D80" s="42" t="s">
        <v>19</v>
      </c>
      <c r="E80" s="22">
        <f t="shared" si="9"/>
        <v>462289.48998000001</v>
      </c>
      <c r="F80" s="22">
        <v>296377.84999999998</v>
      </c>
      <c r="G80" s="22">
        <v>144788.43998000002</v>
      </c>
      <c r="H80" s="22">
        <v>21123.200000000001</v>
      </c>
      <c r="I80" s="22">
        <f t="shared" si="10"/>
        <v>462289.48998000001</v>
      </c>
      <c r="J80" s="22">
        <v>296377.84999999998</v>
      </c>
      <c r="K80" s="22">
        <v>144788.43998000002</v>
      </c>
      <c r="L80" s="22">
        <v>21123.200000000001</v>
      </c>
      <c r="M80" s="22">
        <f t="shared" si="11"/>
        <v>339</v>
      </c>
      <c r="N80" s="22">
        <v>211</v>
      </c>
      <c r="O80" s="22">
        <v>107</v>
      </c>
      <c r="P80" s="22">
        <v>21</v>
      </c>
      <c r="Q80" s="22">
        <f t="shared" si="12"/>
        <v>350.32279999999992</v>
      </c>
      <c r="R80" s="22">
        <v>217.8099</v>
      </c>
      <c r="S80" s="22">
        <v>114.1483999999999</v>
      </c>
      <c r="T80" s="22">
        <v>18.364500000000003</v>
      </c>
      <c r="U80" s="23">
        <f t="shared" si="8"/>
        <v>1319.6100567248268</v>
      </c>
      <c r="V80" s="22">
        <f t="shared" si="8"/>
        <v>1360.7179930756131</v>
      </c>
      <c r="W80" s="22">
        <f t="shared" si="8"/>
        <v>1268.4228598911607</v>
      </c>
      <c r="X80" s="22">
        <f t="shared" si="8"/>
        <v>1150.2191728606822</v>
      </c>
      <c r="Y80" s="23">
        <v>2830</v>
      </c>
    </row>
    <row r="81" spans="1:25" x14ac:dyDescent="0.3">
      <c r="A81" s="21" t="s">
        <v>161</v>
      </c>
      <c r="B81" s="21" t="s">
        <v>162</v>
      </c>
      <c r="C81" s="21" t="s">
        <v>271</v>
      </c>
      <c r="D81" s="42" t="s">
        <v>19</v>
      </c>
      <c r="E81" s="22">
        <f t="shared" si="9"/>
        <v>3753452.9257464991</v>
      </c>
      <c r="F81" s="22">
        <v>2027634.1800000002</v>
      </c>
      <c r="G81" s="22">
        <v>1167616.3257464985</v>
      </c>
      <c r="H81" s="22">
        <v>558202.42000000051</v>
      </c>
      <c r="I81" s="22">
        <f t="shared" si="10"/>
        <v>3753452.9257464991</v>
      </c>
      <c r="J81" s="22">
        <v>2027634.1800000002</v>
      </c>
      <c r="K81" s="22">
        <v>1167616.3257464985</v>
      </c>
      <c r="L81" s="22">
        <v>558202.42000000051</v>
      </c>
      <c r="M81" s="22">
        <f t="shared" si="11"/>
        <v>1766</v>
      </c>
      <c r="N81" s="22">
        <v>974</v>
      </c>
      <c r="O81" s="22">
        <v>520</v>
      </c>
      <c r="P81" s="22">
        <v>272</v>
      </c>
      <c r="Q81" s="22">
        <f t="shared" si="12"/>
        <v>915.42790000000173</v>
      </c>
      <c r="R81" s="22">
        <v>512.02440000000001</v>
      </c>
      <c r="S81" s="22">
        <v>258.5225000000014</v>
      </c>
      <c r="T81" s="22">
        <v>144.88100000000031</v>
      </c>
      <c r="U81" s="23">
        <f t="shared" si="8"/>
        <v>4100.2168775350765</v>
      </c>
      <c r="V81" s="22">
        <f t="shared" si="8"/>
        <v>3960.0342874284897</v>
      </c>
      <c r="W81" s="22">
        <f t="shared" si="8"/>
        <v>4516.4978899186426</v>
      </c>
      <c r="X81" s="22">
        <f t="shared" si="8"/>
        <v>3852.8338429469654</v>
      </c>
      <c r="Y81" s="23">
        <v>2830</v>
      </c>
    </row>
    <row r="82" spans="1:25" x14ac:dyDescent="0.3">
      <c r="A82" s="21" t="s">
        <v>163</v>
      </c>
      <c r="B82" s="21" t="s">
        <v>164</v>
      </c>
      <c r="C82" s="21" t="s">
        <v>272</v>
      </c>
      <c r="D82" s="42" t="s">
        <v>19</v>
      </c>
      <c r="E82" s="22">
        <f t="shared" si="9"/>
        <v>11691029.249953017</v>
      </c>
      <c r="F82" s="22">
        <v>7430521.71</v>
      </c>
      <c r="G82" s="22">
        <v>3501050.1299530156</v>
      </c>
      <c r="H82" s="22">
        <v>759457.41000000085</v>
      </c>
      <c r="I82" s="22">
        <f t="shared" si="10"/>
        <v>11400939.879953017</v>
      </c>
      <c r="J82" s="22">
        <v>7239673.4500000002</v>
      </c>
      <c r="K82" s="22">
        <v>3417803.0899530156</v>
      </c>
      <c r="L82" s="22">
        <v>743463.3400000009</v>
      </c>
      <c r="M82" s="22">
        <f t="shared" si="11"/>
        <v>4274</v>
      </c>
      <c r="N82" s="22">
        <v>2614</v>
      </c>
      <c r="O82" s="22">
        <v>1404</v>
      </c>
      <c r="P82" s="22">
        <v>256</v>
      </c>
      <c r="Q82" s="22">
        <f t="shared" si="12"/>
        <v>3936.4702999999977</v>
      </c>
      <c r="R82" s="22">
        <v>2454.4720000000002</v>
      </c>
      <c r="S82" s="22">
        <v>1247.3597999999981</v>
      </c>
      <c r="T82" s="22">
        <v>234.63849999999971</v>
      </c>
      <c r="U82" s="23">
        <f t="shared" si="8"/>
        <v>2896.2341923303788</v>
      </c>
      <c r="V82" s="22">
        <f t="shared" si="8"/>
        <v>2949.584859798767</v>
      </c>
      <c r="W82" s="22">
        <f t="shared" si="8"/>
        <v>2740.0298534176109</v>
      </c>
      <c r="X82" s="22">
        <f t="shared" si="8"/>
        <v>3168.547957815967</v>
      </c>
      <c r="Y82" s="23">
        <v>2830</v>
      </c>
    </row>
    <row r="83" spans="1:25" x14ac:dyDescent="0.3">
      <c r="A83" s="21" t="s">
        <v>165</v>
      </c>
      <c r="B83" s="21" t="s">
        <v>166</v>
      </c>
      <c r="C83" s="21" t="s">
        <v>273</v>
      </c>
      <c r="D83" s="42" t="s">
        <v>19</v>
      </c>
      <c r="E83" s="22">
        <f t="shared" si="9"/>
        <v>10205543.739967015</v>
      </c>
      <c r="F83" s="22">
        <v>6011816.8900000006</v>
      </c>
      <c r="G83" s="22">
        <v>3492578.4599670134</v>
      </c>
      <c r="H83" s="22">
        <v>701148.38999999966</v>
      </c>
      <c r="I83" s="22">
        <f t="shared" si="10"/>
        <v>10205543.739967015</v>
      </c>
      <c r="J83" s="22">
        <v>6011816.8900000006</v>
      </c>
      <c r="K83" s="22">
        <v>3492578.4599670134</v>
      </c>
      <c r="L83" s="22">
        <v>701148.38999999966</v>
      </c>
      <c r="M83" s="22">
        <f t="shared" si="11"/>
        <v>6597</v>
      </c>
      <c r="N83" s="22">
        <v>4016</v>
      </c>
      <c r="O83" s="22">
        <v>2101</v>
      </c>
      <c r="P83" s="22">
        <v>480</v>
      </c>
      <c r="Q83" s="22">
        <f t="shared" si="12"/>
        <v>3573.1719999999937</v>
      </c>
      <c r="R83" s="22">
        <v>2185.3708000000001</v>
      </c>
      <c r="S83" s="22">
        <v>1138.9147999999936</v>
      </c>
      <c r="T83" s="22">
        <v>248.88639999999998</v>
      </c>
      <c r="U83" s="23">
        <f t="shared" si="8"/>
        <v>2856.1579851087586</v>
      </c>
      <c r="V83" s="22">
        <f t="shared" si="8"/>
        <v>2750.9367700895427</v>
      </c>
      <c r="W83" s="22">
        <f t="shared" si="8"/>
        <v>3066.5844889951672</v>
      </c>
      <c r="X83" s="22">
        <f t="shared" si="8"/>
        <v>2817.1422383866684</v>
      </c>
      <c r="Y83" s="23">
        <v>2830</v>
      </c>
    </row>
    <row r="84" spans="1:25" x14ac:dyDescent="0.3">
      <c r="A84" s="21" t="s">
        <v>167</v>
      </c>
      <c r="B84" s="29" t="s">
        <v>168</v>
      </c>
      <c r="C84" s="29" t="s">
        <v>274</v>
      </c>
      <c r="D84" s="44" t="s">
        <v>19</v>
      </c>
      <c r="E84" s="24">
        <f t="shared" si="9"/>
        <v>2118475.2800059998</v>
      </c>
      <c r="F84" s="24">
        <v>1978562.25</v>
      </c>
      <c r="G84" s="24">
        <v>93066.910006000006</v>
      </c>
      <c r="H84" s="24">
        <v>46846.119999999974</v>
      </c>
      <c r="I84" s="24">
        <f t="shared" si="10"/>
        <v>2118078.4900059998</v>
      </c>
      <c r="J84" s="24">
        <v>1978562.25</v>
      </c>
      <c r="K84" s="24">
        <v>93066.910006000006</v>
      </c>
      <c r="L84" s="24">
        <v>46449.329999999973</v>
      </c>
      <c r="M84" s="24">
        <f t="shared" si="11"/>
        <v>952</v>
      </c>
      <c r="N84" s="24">
        <v>880</v>
      </c>
      <c r="O84" s="24">
        <v>37</v>
      </c>
      <c r="P84" s="24">
        <v>35</v>
      </c>
      <c r="Q84" s="24">
        <f t="shared" si="12"/>
        <v>776.08</v>
      </c>
      <c r="R84" s="24">
        <v>710.00279999999998</v>
      </c>
      <c r="S84" s="24">
        <v>36.5398</v>
      </c>
      <c r="T84" s="24">
        <v>29.537399999999998</v>
      </c>
      <c r="U84" s="30">
        <f t="shared" si="8"/>
        <v>2729.2012292624468</v>
      </c>
      <c r="V84" s="24">
        <f t="shared" si="8"/>
        <v>2786.6964045775594</v>
      </c>
      <c r="W84" s="24">
        <f t="shared" si="8"/>
        <v>2547.0010784404953</v>
      </c>
      <c r="X84" s="24">
        <f t="shared" si="8"/>
        <v>1572.5598732454439</v>
      </c>
      <c r="Y84" s="30">
        <v>2830</v>
      </c>
    </row>
    <row r="85" spans="1:25" ht="15" thickBot="1" x14ac:dyDescent="0.35">
      <c r="A85" s="31" t="s">
        <v>169</v>
      </c>
      <c r="B85" s="32" t="s">
        <v>170</v>
      </c>
      <c r="C85" s="32" t="s">
        <v>275</v>
      </c>
      <c r="D85" s="45" t="s">
        <v>19</v>
      </c>
      <c r="E85" s="33">
        <f t="shared" si="9"/>
        <v>133654.60998199999</v>
      </c>
      <c r="F85" s="33">
        <v>0</v>
      </c>
      <c r="G85" s="33">
        <v>83735.869982000004</v>
      </c>
      <c r="H85" s="33">
        <v>49918.74</v>
      </c>
      <c r="I85" s="33">
        <f t="shared" si="10"/>
        <v>129072.769982</v>
      </c>
      <c r="J85" s="33">
        <v>0</v>
      </c>
      <c r="K85" s="33">
        <v>79154.029982000007</v>
      </c>
      <c r="L85" s="33">
        <v>49918.74</v>
      </c>
      <c r="M85" s="33">
        <f t="shared" si="11"/>
        <v>105</v>
      </c>
      <c r="N85" s="33">
        <v>0</v>
      </c>
      <c r="O85" s="33">
        <v>60</v>
      </c>
      <c r="P85" s="33">
        <v>45</v>
      </c>
      <c r="Q85" s="33">
        <f t="shared" si="12"/>
        <v>103.28440000000003</v>
      </c>
      <c r="R85" s="33">
        <v>0</v>
      </c>
      <c r="S85" s="33">
        <v>54.921000000000014</v>
      </c>
      <c r="T85" s="33">
        <v>48.36340000000002</v>
      </c>
      <c r="U85" s="34">
        <f t="shared" si="8"/>
        <v>1249.6831078265445</v>
      </c>
      <c r="V85" s="33" t="e">
        <f t="shared" si="8"/>
        <v>#DIV/0!</v>
      </c>
      <c r="W85" s="33">
        <f t="shared" si="8"/>
        <v>1441.234318056845</v>
      </c>
      <c r="X85" s="33">
        <f t="shared" si="8"/>
        <v>1032.1594428844949</v>
      </c>
      <c r="Y85" s="34">
        <v>2830</v>
      </c>
    </row>
    <row r="86" spans="1:25" x14ac:dyDescent="0.3">
      <c r="A86" s="21" t="s">
        <v>171</v>
      </c>
      <c r="B86" s="29" t="s">
        <v>172</v>
      </c>
      <c r="C86" s="29" t="s">
        <v>276</v>
      </c>
      <c r="D86" s="44" t="s">
        <v>20</v>
      </c>
      <c r="E86" s="24">
        <f t="shared" si="9"/>
        <v>9265741.5832585003</v>
      </c>
      <c r="F86" s="24">
        <v>6270278.3099999996</v>
      </c>
      <c r="G86" s="24">
        <v>2484529.2832584996</v>
      </c>
      <c r="H86" s="24">
        <v>510933.99000000005</v>
      </c>
      <c r="I86" s="24">
        <f t="shared" si="10"/>
        <v>9213298.1832584981</v>
      </c>
      <c r="J86" s="24">
        <v>6232457.6499999994</v>
      </c>
      <c r="K86" s="24">
        <v>2471411.2032584995</v>
      </c>
      <c r="L86" s="24">
        <v>509429.33000000007</v>
      </c>
      <c r="M86" s="24">
        <f t="shared" si="11"/>
        <v>3697</v>
      </c>
      <c r="N86" s="24">
        <v>2129</v>
      </c>
      <c r="O86" s="24">
        <v>1341</v>
      </c>
      <c r="P86" s="24">
        <v>227</v>
      </c>
      <c r="Q86" s="24">
        <f t="shared" si="12"/>
        <v>3207.1332000000025</v>
      </c>
      <c r="R86" s="24">
        <v>2102.6228000000001</v>
      </c>
      <c r="S86" s="24">
        <v>953.52800000000252</v>
      </c>
      <c r="T86" s="24">
        <v>150.98240000000007</v>
      </c>
      <c r="U86" s="30">
        <f t="shared" si="8"/>
        <v>2872.7519590575444</v>
      </c>
      <c r="V86" s="24">
        <f t="shared" si="8"/>
        <v>2964.1349128336283</v>
      </c>
      <c r="W86" s="24">
        <f t="shared" si="8"/>
        <v>2591.8601270843574</v>
      </c>
      <c r="X86" s="24">
        <f t="shared" si="8"/>
        <v>3374.0974444703479</v>
      </c>
      <c r="Y86" s="30">
        <v>2830</v>
      </c>
    </row>
    <row r="87" spans="1:25" x14ac:dyDescent="0.3">
      <c r="A87" s="21" t="s">
        <v>173</v>
      </c>
      <c r="B87" s="29" t="s">
        <v>174</v>
      </c>
      <c r="C87" s="29" t="s">
        <v>277</v>
      </c>
      <c r="D87" s="44" t="s">
        <v>20</v>
      </c>
      <c r="E87" s="24">
        <f t="shared" si="9"/>
        <v>7795176.7918534987</v>
      </c>
      <c r="F87" s="24">
        <v>4137596.1899999995</v>
      </c>
      <c r="G87" s="24">
        <v>2930166.7018534988</v>
      </c>
      <c r="H87" s="24">
        <v>727413.9</v>
      </c>
      <c r="I87" s="24">
        <f t="shared" si="10"/>
        <v>7695900.1618534988</v>
      </c>
      <c r="J87" s="24">
        <v>4086965.1399999997</v>
      </c>
      <c r="K87" s="24">
        <v>2891073.111853499</v>
      </c>
      <c r="L87" s="24">
        <v>717861.91</v>
      </c>
      <c r="M87" s="24">
        <f t="shared" si="11"/>
        <v>3198</v>
      </c>
      <c r="N87" s="24">
        <v>1474</v>
      </c>
      <c r="O87" s="24">
        <v>1400</v>
      </c>
      <c r="P87" s="24">
        <v>324</v>
      </c>
      <c r="Q87" s="24">
        <f t="shared" si="12"/>
        <v>2802.9960000000028</v>
      </c>
      <c r="R87" s="24">
        <v>1426.5405000000001</v>
      </c>
      <c r="S87" s="24">
        <v>1100.8169000000025</v>
      </c>
      <c r="T87" s="24">
        <v>275.6386</v>
      </c>
      <c r="U87" s="30">
        <f t="shared" si="8"/>
        <v>2745.5979822495256</v>
      </c>
      <c r="V87" s="24">
        <f t="shared" si="8"/>
        <v>2864.9485521091055</v>
      </c>
      <c r="W87" s="24">
        <f t="shared" si="8"/>
        <v>2626.2978991815007</v>
      </c>
      <c r="X87" s="24">
        <f t="shared" si="8"/>
        <v>2604.3591499884269</v>
      </c>
      <c r="Y87" s="30">
        <v>2830</v>
      </c>
    </row>
    <row r="88" spans="1:25" x14ac:dyDescent="0.3">
      <c r="A88" s="21" t="s">
        <v>175</v>
      </c>
      <c r="B88" s="29" t="s">
        <v>176</v>
      </c>
      <c r="C88" s="29" t="s">
        <v>278</v>
      </c>
      <c r="D88" s="44" t="s">
        <v>20</v>
      </c>
      <c r="E88" s="24">
        <f t="shared" si="9"/>
        <v>1115357.5531304998</v>
      </c>
      <c r="F88" s="24">
        <v>770984.21</v>
      </c>
      <c r="G88" s="24">
        <v>276394.66313049983</v>
      </c>
      <c r="H88" s="24">
        <v>67978.680000000008</v>
      </c>
      <c r="I88" s="24">
        <f t="shared" si="10"/>
        <v>1111526.4131304999</v>
      </c>
      <c r="J88" s="24">
        <v>767866.77</v>
      </c>
      <c r="K88" s="24">
        <v>275680.96313049982</v>
      </c>
      <c r="L88" s="24">
        <v>67978.680000000008</v>
      </c>
      <c r="M88" s="24">
        <f t="shared" si="11"/>
        <v>135</v>
      </c>
      <c r="N88" s="24">
        <v>83</v>
      </c>
      <c r="O88" s="24">
        <v>39</v>
      </c>
      <c r="P88" s="24">
        <v>13</v>
      </c>
      <c r="Q88" s="24">
        <f t="shared" si="12"/>
        <v>254.85269999999994</v>
      </c>
      <c r="R88" s="24">
        <v>159.43799999999999</v>
      </c>
      <c r="S88" s="24">
        <v>73.670499999999947</v>
      </c>
      <c r="T88" s="24">
        <v>21.744199999999999</v>
      </c>
      <c r="U88" s="30">
        <f t="shared" si="8"/>
        <v>4361.4464870511483</v>
      </c>
      <c r="V88" s="24">
        <f t="shared" si="8"/>
        <v>4816.0838068716375</v>
      </c>
      <c r="W88" s="24">
        <f t="shared" si="8"/>
        <v>3742.0807939473739</v>
      </c>
      <c r="X88" s="24">
        <f t="shared" si="8"/>
        <v>3126.2902291185701</v>
      </c>
      <c r="Y88" s="30">
        <v>2830</v>
      </c>
    </row>
    <row r="89" spans="1:25" x14ac:dyDescent="0.3">
      <c r="A89" s="21" t="s">
        <v>177</v>
      </c>
      <c r="B89" s="29" t="s">
        <v>178</v>
      </c>
      <c r="C89" s="29" t="s">
        <v>279</v>
      </c>
      <c r="D89" s="44" t="s">
        <v>20</v>
      </c>
      <c r="E89" s="24">
        <f t="shared" si="9"/>
        <v>11703780.011068996</v>
      </c>
      <c r="F89" s="24">
        <v>7589562.7500000009</v>
      </c>
      <c r="G89" s="24">
        <v>3482392.4210689962</v>
      </c>
      <c r="H89" s="24">
        <v>631824.83999999985</v>
      </c>
      <c r="I89" s="24">
        <f t="shared" si="10"/>
        <v>11445718.151068997</v>
      </c>
      <c r="J89" s="24">
        <v>7398501.0500000007</v>
      </c>
      <c r="K89" s="24">
        <v>3419271.9210689962</v>
      </c>
      <c r="L89" s="24">
        <v>627945.17999999982</v>
      </c>
      <c r="M89" s="24">
        <f t="shared" si="11"/>
        <v>2864</v>
      </c>
      <c r="N89" s="24">
        <v>1482</v>
      </c>
      <c r="O89" s="24">
        <v>1197</v>
      </c>
      <c r="P89" s="24">
        <v>185</v>
      </c>
      <c r="Q89" s="24">
        <f t="shared" si="12"/>
        <v>2878.8146999999999</v>
      </c>
      <c r="R89" s="24">
        <v>1661.604</v>
      </c>
      <c r="S89" s="24">
        <v>1056.3396</v>
      </c>
      <c r="T89" s="24">
        <v>160.8710999999999</v>
      </c>
      <c r="U89" s="30">
        <f t="shared" si="8"/>
        <v>3975.8439996395032</v>
      </c>
      <c r="V89" s="24">
        <f t="shared" si="8"/>
        <v>4452.6259265143808</v>
      </c>
      <c r="W89" s="24">
        <f t="shared" si="8"/>
        <v>3236.9059354292845</v>
      </c>
      <c r="X89" s="24">
        <f t="shared" si="8"/>
        <v>3903.4057702098153</v>
      </c>
      <c r="Y89" s="30">
        <v>2830</v>
      </c>
    </row>
    <row r="90" spans="1:25" x14ac:dyDescent="0.3">
      <c r="A90" s="21" t="s">
        <v>179</v>
      </c>
      <c r="B90" s="29" t="s">
        <v>180</v>
      </c>
      <c r="C90" s="29" t="s">
        <v>280</v>
      </c>
      <c r="D90" s="44" t="s">
        <v>20</v>
      </c>
      <c r="E90" s="24">
        <f t="shared" si="9"/>
        <v>3237242.8699939996</v>
      </c>
      <c r="F90" s="24">
        <v>2050874.01</v>
      </c>
      <c r="G90" s="24">
        <v>1029723.0199939999</v>
      </c>
      <c r="H90" s="24">
        <v>156645.84000000003</v>
      </c>
      <c r="I90" s="24">
        <f t="shared" si="10"/>
        <v>3237084.269994</v>
      </c>
      <c r="J90" s="24">
        <v>2050874.01</v>
      </c>
      <c r="K90" s="24">
        <v>1029564.4199939999</v>
      </c>
      <c r="L90" s="24">
        <v>156645.84000000003</v>
      </c>
      <c r="M90" s="24">
        <f t="shared" si="11"/>
        <v>909</v>
      </c>
      <c r="N90" s="24">
        <v>593</v>
      </c>
      <c r="O90" s="24">
        <v>272</v>
      </c>
      <c r="P90" s="24">
        <v>44</v>
      </c>
      <c r="Q90" s="24">
        <f t="shared" si="12"/>
        <v>869.5809999999999</v>
      </c>
      <c r="R90" s="24">
        <v>559.65440000000001</v>
      </c>
      <c r="S90" s="24">
        <v>258.53889999999996</v>
      </c>
      <c r="T90" s="24">
        <v>51.387699999999995</v>
      </c>
      <c r="U90" s="30">
        <f t="shared" si="8"/>
        <v>3722.5793456779761</v>
      </c>
      <c r="V90" s="24">
        <f t="shared" si="8"/>
        <v>3664.5365604201452</v>
      </c>
      <c r="W90" s="24">
        <f t="shared" si="8"/>
        <v>3982.2418212269026</v>
      </c>
      <c r="X90" s="24">
        <f t="shared" si="8"/>
        <v>3048.3138961268951</v>
      </c>
      <c r="Y90" s="30">
        <v>2830</v>
      </c>
    </row>
    <row r="91" spans="1:25" x14ac:dyDescent="0.3">
      <c r="A91" s="21" t="s">
        <v>181</v>
      </c>
      <c r="B91" s="29" t="s">
        <v>182</v>
      </c>
      <c r="C91" s="29" t="s">
        <v>281</v>
      </c>
      <c r="D91" s="44" t="s">
        <v>20</v>
      </c>
      <c r="E91" s="24">
        <f t="shared" si="9"/>
        <v>3501880.1500220001</v>
      </c>
      <c r="F91" s="24">
        <v>2631405.08</v>
      </c>
      <c r="G91" s="24">
        <v>732320.86002200004</v>
      </c>
      <c r="H91" s="24">
        <v>138154.21000000002</v>
      </c>
      <c r="I91" s="24">
        <f t="shared" si="10"/>
        <v>3496031.2000220004</v>
      </c>
      <c r="J91" s="24">
        <v>2627484.5100000002</v>
      </c>
      <c r="K91" s="24">
        <v>731762.84002200002</v>
      </c>
      <c r="L91" s="24">
        <v>136783.85000000003</v>
      </c>
      <c r="M91" s="24">
        <f t="shared" si="11"/>
        <v>1069</v>
      </c>
      <c r="N91" s="24">
        <v>756</v>
      </c>
      <c r="O91" s="24">
        <v>246</v>
      </c>
      <c r="P91" s="24">
        <v>67</v>
      </c>
      <c r="Q91" s="24">
        <f t="shared" si="12"/>
        <v>909.77030000000013</v>
      </c>
      <c r="R91" s="24">
        <v>649.72040000000004</v>
      </c>
      <c r="S91" s="24">
        <v>207.64840000000007</v>
      </c>
      <c r="T91" s="24">
        <v>52.401499999999999</v>
      </c>
      <c r="U91" s="30">
        <f t="shared" si="8"/>
        <v>3842.7625083188577</v>
      </c>
      <c r="V91" s="24">
        <f t="shared" si="8"/>
        <v>4044.0234137638286</v>
      </c>
      <c r="W91" s="24">
        <f t="shared" si="8"/>
        <v>3524.0475728298402</v>
      </c>
      <c r="X91" s="24">
        <f t="shared" si="8"/>
        <v>2610.3040943484448</v>
      </c>
      <c r="Y91" s="30">
        <v>2830</v>
      </c>
    </row>
    <row r="92" spans="1:25" x14ac:dyDescent="0.3">
      <c r="A92" s="21" t="s">
        <v>183</v>
      </c>
      <c r="B92" s="29" t="s">
        <v>184</v>
      </c>
      <c r="C92" s="29" t="s">
        <v>282</v>
      </c>
      <c r="D92" s="44" t="s">
        <v>20</v>
      </c>
      <c r="E92" s="24">
        <f t="shared" si="9"/>
        <v>5558588.7090745019</v>
      </c>
      <c r="F92" s="24">
        <v>4352859.41</v>
      </c>
      <c r="G92" s="24">
        <v>999872.50907450158</v>
      </c>
      <c r="H92" s="24">
        <v>205856.79</v>
      </c>
      <c r="I92" s="24">
        <f t="shared" si="10"/>
        <v>5481563.6690745018</v>
      </c>
      <c r="J92" s="24">
        <v>4299517.46</v>
      </c>
      <c r="K92" s="24">
        <v>977617.80907450162</v>
      </c>
      <c r="L92" s="24">
        <v>204428.4</v>
      </c>
      <c r="M92" s="24">
        <f t="shared" si="11"/>
        <v>2056</v>
      </c>
      <c r="N92" s="24">
        <v>1610</v>
      </c>
      <c r="O92" s="24">
        <v>379</v>
      </c>
      <c r="P92" s="24">
        <v>67</v>
      </c>
      <c r="Q92" s="24">
        <f t="shared" si="12"/>
        <v>1728.2641999999998</v>
      </c>
      <c r="R92" s="24">
        <v>1370.4115999999999</v>
      </c>
      <c r="S92" s="24">
        <v>303.88899999999995</v>
      </c>
      <c r="T92" s="24">
        <v>53.963600000000021</v>
      </c>
      <c r="U92" s="30">
        <f t="shared" si="8"/>
        <v>3171.7162625219585</v>
      </c>
      <c r="V92" s="24">
        <f t="shared" si="8"/>
        <v>3137.3913209724728</v>
      </c>
      <c r="W92" s="24">
        <f t="shared" si="8"/>
        <v>3217.0226927414346</v>
      </c>
      <c r="X92" s="24">
        <f t="shared" si="8"/>
        <v>3788.2646821190565</v>
      </c>
      <c r="Y92" s="30">
        <v>2830</v>
      </c>
    </row>
    <row r="93" spans="1:25" x14ac:dyDescent="0.3">
      <c r="A93" s="21" t="s">
        <v>185</v>
      </c>
      <c r="B93" s="29" t="s">
        <v>186</v>
      </c>
      <c r="C93" s="29" t="s">
        <v>283</v>
      </c>
      <c r="D93" s="44" t="s">
        <v>20</v>
      </c>
      <c r="E93" s="24">
        <f t="shared" si="9"/>
        <v>11133368.690970976</v>
      </c>
      <c r="F93" s="24">
        <v>6665121.6800000006</v>
      </c>
      <c r="G93" s="24">
        <v>3777246.8009709753</v>
      </c>
      <c r="H93" s="24">
        <v>691000.21000000043</v>
      </c>
      <c r="I93" s="24">
        <f t="shared" si="10"/>
        <v>11087103.000970976</v>
      </c>
      <c r="J93" s="24">
        <v>6633319.3100000005</v>
      </c>
      <c r="K93" s="24">
        <v>3765264.8309709751</v>
      </c>
      <c r="L93" s="24">
        <v>688518.86000000045</v>
      </c>
      <c r="M93" s="24">
        <f t="shared" si="11"/>
        <v>3324</v>
      </c>
      <c r="N93" s="24">
        <v>2066</v>
      </c>
      <c r="O93" s="24">
        <v>1011</v>
      </c>
      <c r="P93" s="24">
        <v>247</v>
      </c>
      <c r="Q93" s="24">
        <f t="shared" si="12"/>
        <v>2766.3372000000068</v>
      </c>
      <c r="R93" s="24">
        <v>1699.6754000000001</v>
      </c>
      <c r="S93" s="24">
        <v>857.72870000000648</v>
      </c>
      <c r="T93" s="24">
        <v>208.93310000000011</v>
      </c>
      <c r="U93" s="30">
        <f t="shared" si="8"/>
        <v>4007.8639006737681</v>
      </c>
      <c r="V93" s="24">
        <f t="shared" si="8"/>
        <v>3902.6977209883726</v>
      </c>
      <c r="W93" s="24">
        <f t="shared" si="8"/>
        <v>4389.8086084457082</v>
      </c>
      <c r="X93" s="24">
        <f t="shared" si="8"/>
        <v>3295.4034568960114</v>
      </c>
      <c r="Y93" s="30">
        <v>2830</v>
      </c>
    </row>
    <row r="94" spans="1:25" x14ac:dyDescent="0.3">
      <c r="A94" s="21" t="s">
        <v>187</v>
      </c>
      <c r="B94" s="29" t="s">
        <v>188</v>
      </c>
      <c r="C94" s="29" t="s">
        <v>284</v>
      </c>
      <c r="D94" s="44" t="s">
        <v>20</v>
      </c>
      <c r="E94" s="24">
        <f t="shared" si="9"/>
        <v>10695884.464472504</v>
      </c>
      <c r="F94" s="24">
        <v>7058539.96</v>
      </c>
      <c r="G94" s="24">
        <v>2979588.8744725031</v>
      </c>
      <c r="H94" s="24">
        <v>657755.63000000024</v>
      </c>
      <c r="I94" s="24">
        <f t="shared" si="10"/>
        <v>10514163.344472503</v>
      </c>
      <c r="J94" s="24">
        <v>6927915.9199999999</v>
      </c>
      <c r="K94" s="24">
        <v>2939634.044472503</v>
      </c>
      <c r="L94" s="24">
        <v>646613.38000000024</v>
      </c>
      <c r="M94" s="24">
        <f t="shared" si="11"/>
        <v>4206</v>
      </c>
      <c r="N94" s="24">
        <v>2755</v>
      </c>
      <c r="O94" s="24">
        <v>1223</v>
      </c>
      <c r="P94" s="24">
        <v>228</v>
      </c>
      <c r="Q94" s="24">
        <f t="shared" si="12"/>
        <v>3691.4802000000041</v>
      </c>
      <c r="R94" s="24">
        <v>2576.9690999999998</v>
      </c>
      <c r="S94" s="24">
        <v>943.14040000000443</v>
      </c>
      <c r="T94" s="24">
        <v>171.37070000000003</v>
      </c>
      <c r="U94" s="30">
        <f t="shared" si="8"/>
        <v>2848.2242284470312</v>
      </c>
      <c r="V94" s="24">
        <f t="shared" si="8"/>
        <v>2688.3969699132213</v>
      </c>
      <c r="W94" s="24">
        <f t="shared" si="8"/>
        <v>3116.857304037118</v>
      </c>
      <c r="X94" s="24">
        <f t="shared" si="8"/>
        <v>3773.1851477527962</v>
      </c>
      <c r="Y94" s="30">
        <v>2830</v>
      </c>
    </row>
    <row r="95" spans="1:25" x14ac:dyDescent="0.3">
      <c r="A95" s="21" t="s">
        <v>189</v>
      </c>
      <c r="B95" s="29" t="s">
        <v>190</v>
      </c>
      <c r="C95" s="29" t="s">
        <v>285</v>
      </c>
      <c r="D95" s="44" t="s">
        <v>20</v>
      </c>
      <c r="E95" s="24">
        <f t="shared" si="9"/>
        <v>7211326.5723134996</v>
      </c>
      <c r="F95" s="24">
        <v>4546037.66</v>
      </c>
      <c r="G95" s="24">
        <v>1364221.0323134989</v>
      </c>
      <c r="H95" s="24">
        <v>1301067.8800000011</v>
      </c>
      <c r="I95" s="24">
        <f t="shared" si="10"/>
        <v>7092087.9023134997</v>
      </c>
      <c r="J95" s="24">
        <v>4468907.38</v>
      </c>
      <c r="K95" s="24">
        <v>1346733.2423134989</v>
      </c>
      <c r="L95" s="24">
        <v>1276447.280000001</v>
      </c>
      <c r="M95" s="24">
        <f t="shared" si="11"/>
        <v>2952</v>
      </c>
      <c r="N95" s="24">
        <v>1768</v>
      </c>
      <c r="O95" s="24">
        <v>560</v>
      </c>
      <c r="P95" s="24">
        <v>624</v>
      </c>
      <c r="Q95" s="24">
        <f t="shared" si="12"/>
        <v>2528.0437999999976</v>
      </c>
      <c r="R95" s="24">
        <v>1587.5654999999999</v>
      </c>
      <c r="S95" s="24">
        <v>474.31769999999949</v>
      </c>
      <c r="T95" s="24">
        <v>466.16059999999823</v>
      </c>
      <c r="U95" s="30">
        <f t="shared" si="8"/>
        <v>2805.3659126924567</v>
      </c>
      <c r="V95" s="24">
        <f t="shared" si="8"/>
        <v>2814.9436227985557</v>
      </c>
      <c r="W95" s="24">
        <f t="shared" si="8"/>
        <v>2839.3063179246742</v>
      </c>
      <c r="X95" s="24">
        <f t="shared" si="8"/>
        <v>2738.2135684568921</v>
      </c>
      <c r="Y95" s="30">
        <v>2830</v>
      </c>
    </row>
    <row r="96" spans="1:25" x14ac:dyDescent="0.3">
      <c r="A96" s="21" t="s">
        <v>191</v>
      </c>
      <c r="B96" s="29" t="s">
        <v>192</v>
      </c>
      <c r="C96" s="29" t="s">
        <v>286</v>
      </c>
      <c r="D96" s="44" t="s">
        <v>20</v>
      </c>
      <c r="E96" s="24">
        <f t="shared" si="9"/>
        <v>4361453.2421300001</v>
      </c>
      <c r="F96" s="24">
        <v>3337432.25</v>
      </c>
      <c r="G96" s="24">
        <v>811704.15213000006</v>
      </c>
      <c r="H96" s="24">
        <v>212316.84000000014</v>
      </c>
      <c r="I96" s="24">
        <f t="shared" si="10"/>
        <v>4308202.7121299999</v>
      </c>
      <c r="J96" s="24">
        <v>3290297.09</v>
      </c>
      <c r="K96" s="24">
        <v>807953.53213000007</v>
      </c>
      <c r="L96" s="24">
        <v>209952.09000000014</v>
      </c>
      <c r="M96" s="24">
        <f t="shared" si="11"/>
        <v>1664</v>
      </c>
      <c r="N96" s="24">
        <v>1292</v>
      </c>
      <c r="O96" s="24">
        <v>307</v>
      </c>
      <c r="P96" s="24">
        <v>65</v>
      </c>
      <c r="Q96" s="24">
        <f t="shared" si="12"/>
        <v>1289.2258999999999</v>
      </c>
      <c r="R96" s="24">
        <v>1011.6645</v>
      </c>
      <c r="S96" s="24">
        <v>229.06019999999995</v>
      </c>
      <c r="T96" s="24">
        <v>48.501200000000019</v>
      </c>
      <c r="U96" s="30">
        <f t="shared" si="8"/>
        <v>3341.69730233468</v>
      </c>
      <c r="V96" s="24">
        <f t="shared" si="8"/>
        <v>3252.359937508927</v>
      </c>
      <c r="W96" s="24">
        <f t="shared" si="8"/>
        <v>3527.254111059015</v>
      </c>
      <c r="X96" s="24">
        <f t="shared" si="8"/>
        <v>4328.8019677863649</v>
      </c>
      <c r="Y96" s="30">
        <v>2830</v>
      </c>
    </row>
    <row r="97" spans="1:25" x14ac:dyDescent="0.3">
      <c r="A97" s="21" t="s">
        <v>193</v>
      </c>
      <c r="B97" s="29" t="s">
        <v>194</v>
      </c>
      <c r="C97" s="29" t="s">
        <v>287</v>
      </c>
      <c r="D97" s="44" t="s">
        <v>20</v>
      </c>
      <c r="E97" s="24">
        <f t="shared" si="9"/>
        <v>4070084.7811344983</v>
      </c>
      <c r="F97" s="24">
        <v>1595665.49</v>
      </c>
      <c r="G97" s="24">
        <v>2096127.1311344982</v>
      </c>
      <c r="H97" s="24">
        <v>378292.16</v>
      </c>
      <c r="I97" s="24">
        <f t="shared" si="10"/>
        <v>4017513.1411344982</v>
      </c>
      <c r="J97" s="24">
        <v>1578882.27</v>
      </c>
      <c r="K97" s="24">
        <v>2066100.9511344982</v>
      </c>
      <c r="L97" s="24">
        <v>372529.91999999998</v>
      </c>
      <c r="M97" s="24">
        <f t="shared" si="11"/>
        <v>1681</v>
      </c>
      <c r="N97" s="24">
        <v>573</v>
      </c>
      <c r="O97" s="24">
        <v>923</v>
      </c>
      <c r="P97" s="24">
        <v>185</v>
      </c>
      <c r="Q97" s="24">
        <f t="shared" si="12"/>
        <v>1379.2172000000003</v>
      </c>
      <c r="R97" s="24">
        <v>495.8657</v>
      </c>
      <c r="S97" s="24">
        <v>729.5300000000002</v>
      </c>
      <c r="T97" s="24">
        <v>153.82150000000007</v>
      </c>
      <c r="U97" s="30">
        <f t="shared" si="8"/>
        <v>2912.8937350364376</v>
      </c>
      <c r="V97" s="24">
        <f t="shared" si="8"/>
        <v>3184.0925274726605</v>
      </c>
      <c r="W97" s="24">
        <f t="shared" si="8"/>
        <v>2832.0986815271444</v>
      </c>
      <c r="X97" s="24">
        <f t="shared" si="8"/>
        <v>2421.832578670731</v>
      </c>
      <c r="Y97" s="30">
        <v>2830</v>
      </c>
    </row>
    <row r="98" spans="1:25" x14ac:dyDescent="0.3">
      <c r="A98" s="21" t="s">
        <v>195</v>
      </c>
      <c r="B98" s="29" t="s">
        <v>196</v>
      </c>
      <c r="C98" s="29" t="s">
        <v>288</v>
      </c>
      <c r="D98" s="44" t="s">
        <v>20</v>
      </c>
      <c r="E98" s="24">
        <f t="shared" si="9"/>
        <v>1894799.500002</v>
      </c>
      <c r="F98" s="24">
        <v>1282141.44</v>
      </c>
      <c r="G98" s="24">
        <v>497084.53000199998</v>
      </c>
      <c r="H98" s="24">
        <v>115573.53</v>
      </c>
      <c r="I98" s="24">
        <f t="shared" si="10"/>
        <v>1894799.500002</v>
      </c>
      <c r="J98" s="24">
        <v>1282141.44</v>
      </c>
      <c r="K98" s="24">
        <v>497084.53000199998</v>
      </c>
      <c r="L98" s="24">
        <v>115573.53</v>
      </c>
      <c r="M98" s="24">
        <f t="shared" si="11"/>
        <v>327</v>
      </c>
      <c r="N98" s="24">
        <v>218</v>
      </c>
      <c r="O98" s="24">
        <v>87</v>
      </c>
      <c r="P98" s="24">
        <v>22</v>
      </c>
      <c r="Q98" s="24">
        <f t="shared" si="12"/>
        <v>485.9239</v>
      </c>
      <c r="R98" s="24">
        <v>316.10570000000001</v>
      </c>
      <c r="S98" s="24">
        <v>135.29950000000002</v>
      </c>
      <c r="T98" s="24">
        <v>34.518699999999988</v>
      </c>
      <c r="U98" s="30">
        <f t="shared" si="8"/>
        <v>3899.3749844409795</v>
      </c>
      <c r="V98" s="24">
        <f t="shared" si="8"/>
        <v>4056.0528962305962</v>
      </c>
      <c r="W98" s="24">
        <f t="shared" si="8"/>
        <v>3673.9568882516187</v>
      </c>
      <c r="X98" s="24">
        <f t="shared" si="8"/>
        <v>3348.1426009670131</v>
      </c>
      <c r="Y98" s="30">
        <v>2830</v>
      </c>
    </row>
    <row r="99" spans="1:25" x14ac:dyDescent="0.3">
      <c r="A99" s="21" t="s">
        <v>197</v>
      </c>
      <c r="B99" s="29" t="s">
        <v>198</v>
      </c>
      <c r="C99" s="29" t="s">
        <v>289</v>
      </c>
      <c r="D99" s="44" t="s">
        <v>20</v>
      </c>
      <c r="E99" s="24">
        <f t="shared" si="9"/>
        <v>2418205.8705210001</v>
      </c>
      <c r="F99" s="24">
        <v>1311947.72</v>
      </c>
      <c r="G99" s="24">
        <v>908948.39052100026</v>
      </c>
      <c r="H99" s="24">
        <v>197309.75999999992</v>
      </c>
      <c r="I99" s="24">
        <f t="shared" si="10"/>
        <v>2409802.4605210004</v>
      </c>
      <c r="J99" s="24">
        <v>1308029.07</v>
      </c>
      <c r="K99" s="24">
        <v>904983.39052100026</v>
      </c>
      <c r="L99" s="24">
        <v>196789.99999999991</v>
      </c>
      <c r="M99" s="24">
        <f t="shared" si="11"/>
        <v>1068</v>
      </c>
      <c r="N99" s="24">
        <v>484</v>
      </c>
      <c r="O99" s="24">
        <v>481</v>
      </c>
      <c r="P99" s="24">
        <v>103</v>
      </c>
      <c r="Q99" s="24">
        <f t="shared" si="12"/>
        <v>872.47529999999938</v>
      </c>
      <c r="R99" s="24">
        <v>406.3981</v>
      </c>
      <c r="S99" s="24">
        <v>389.3958999999993</v>
      </c>
      <c r="T99" s="24">
        <v>76.681300000000036</v>
      </c>
      <c r="U99" s="30">
        <f t="shared" si="8"/>
        <v>2762.029435699787</v>
      </c>
      <c r="V99" s="24">
        <f t="shared" si="8"/>
        <v>3218.5905150639242</v>
      </c>
      <c r="W99" s="24">
        <f t="shared" si="8"/>
        <v>2324.0701571870732</v>
      </c>
      <c r="X99" s="24">
        <f t="shared" si="8"/>
        <v>2566.3362514719993</v>
      </c>
      <c r="Y99" s="30">
        <v>2830</v>
      </c>
    </row>
    <row r="100" spans="1:25" x14ac:dyDescent="0.3">
      <c r="A100" s="25" t="s">
        <v>199</v>
      </c>
      <c r="B100" s="37" t="s">
        <v>200</v>
      </c>
      <c r="C100" s="37" t="s">
        <v>290</v>
      </c>
      <c r="D100" s="47" t="s">
        <v>20</v>
      </c>
      <c r="E100" s="28">
        <f t="shared" si="9"/>
        <v>6239683.1800169963</v>
      </c>
      <c r="F100" s="28">
        <v>4282784.78</v>
      </c>
      <c r="G100" s="28">
        <v>1646646.0500169969</v>
      </c>
      <c r="H100" s="28">
        <v>310252.34999999986</v>
      </c>
      <c r="I100" s="28">
        <f t="shared" si="10"/>
        <v>6131517.6200169967</v>
      </c>
      <c r="J100" s="28">
        <v>4207890.2600000007</v>
      </c>
      <c r="K100" s="28">
        <v>1619866.4600169968</v>
      </c>
      <c r="L100" s="28">
        <v>303760.89999999985</v>
      </c>
      <c r="M100" s="28">
        <f t="shared" si="11"/>
        <v>3026</v>
      </c>
      <c r="N100" s="28">
        <v>2181</v>
      </c>
      <c r="O100" s="28">
        <v>707</v>
      </c>
      <c r="P100" s="28">
        <v>138</v>
      </c>
      <c r="Q100" s="28">
        <f t="shared" si="12"/>
        <v>2267.0370999999986</v>
      </c>
      <c r="R100" s="28">
        <v>1630.7403999999999</v>
      </c>
      <c r="S100" s="28">
        <v>544.59179999999856</v>
      </c>
      <c r="T100" s="28">
        <v>91.704899999999995</v>
      </c>
      <c r="U100" s="38">
        <f t="shared" si="8"/>
        <v>2704.6392932947592</v>
      </c>
      <c r="V100" s="28">
        <f t="shared" si="8"/>
        <v>2580.355683835392</v>
      </c>
      <c r="W100" s="28">
        <f t="shared" si="8"/>
        <v>2974.4598798898573</v>
      </c>
      <c r="X100" s="28">
        <f t="shared" si="8"/>
        <v>3312.3737117645824</v>
      </c>
      <c r="Y100" s="38">
        <v>2830</v>
      </c>
    </row>
  </sheetData>
  <mergeCells count="4">
    <mergeCell ref="A2:A3"/>
    <mergeCell ref="B2:B3"/>
    <mergeCell ref="C2:C3"/>
    <mergeCell ref="D2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EB0BD0BFFF1548A2496CF7FD25207D" ma:contentTypeVersion="20" ma:contentTypeDescription="Umožňuje vytvoriť nový dokument." ma:contentTypeScope="" ma:versionID="fe337782c460f3f84a082ee24185433a">
  <xsd:schema xmlns:xsd="http://www.w3.org/2001/XMLSchema" xmlns:xs="http://www.w3.org/2001/XMLSchema" xmlns:p="http://schemas.microsoft.com/office/2006/metadata/properties" xmlns:ns2="6348134b-2833-414c-9ec4-3481f06493a1" xmlns:ns3="d48e029a-99e9-49c4-ba77-6818bfc35ea9" targetNamespace="http://schemas.microsoft.com/office/2006/metadata/properties" ma:root="true" ma:fieldsID="16a8f364e90d140bed4c18a4f3db8bd9" ns2:_="" ns3:_="">
    <xsd:import namespace="6348134b-2833-414c-9ec4-3481f06493a1"/>
    <xsd:import namespace="d48e029a-99e9-49c4-ba77-6818bfc35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48134b-2833-414c-9ec4-3481f0649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a" ma:readOnly="false" ma:fieldId="{5cf76f15-5ced-4ddc-b409-7134ff3c332f}" ma:taxonomyMulti="true" ma:sspId="7a23ec41-69b3-4140-9436-a0cc3b050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e029a-99e9-49c4-ba77-6818bfc35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19d20f-3aeb-46bd-8829-d818092b535c}" ma:internalName="TaxCatchAll" ma:showField="CatchAllData" ma:web="d48e029a-99e9-49c4-ba77-6818bfc35e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8e029a-99e9-49c4-ba77-6818bfc35ea9" xsi:nil="true"/>
    <lcf76f155ced4ddcb4097134ff3c332f xmlns="6348134b-2833-414c-9ec4-3481f06493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F4602B-163E-4079-9D5F-20EE51DD8C9D}"/>
</file>

<file path=customXml/itemProps2.xml><?xml version="1.0" encoding="utf-8"?>
<ds:datastoreItem xmlns:ds="http://schemas.openxmlformats.org/officeDocument/2006/customXml" ds:itemID="{E404BF86-EECE-42F1-978F-966AFDD0BFF6}"/>
</file>

<file path=customXml/itemProps3.xml><?xml version="1.0" encoding="utf-8"?>
<ds:datastoreItem xmlns:ds="http://schemas.openxmlformats.org/officeDocument/2006/customXml" ds:itemID="{7E44C6D9-5F39-4F18-81D4-CF8E9AAA25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udaje_pre_vypocet_zakl_sadzby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Angelika Szalayova</dc:creator>
  <cp:lastModifiedBy>Angelika Szalayova</cp:lastModifiedBy>
  <dcterms:created xsi:type="dcterms:W3CDTF">2025-10-08T06:16:59Z</dcterms:created>
  <dcterms:modified xsi:type="dcterms:W3CDTF">2025-10-08T06:22:27Z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0x0101009FEB0BD0BFFF1548A2496CF7FD25207D</vt:lpwstr>
  </property>
</Properties>
</file>